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10" yWindow="-120" windowWidth="20475" windowHeight="4335" activeTab="4"/>
  </bookViews>
  <sheets>
    <sheet name="Бюджет 1 фонд" sheetId="1" r:id="rId1"/>
    <sheet name="2 фонд с.р." sheetId="2" r:id="rId2"/>
    <sheet name="3 фонд к.д." sheetId="3" r:id="rId3"/>
    <sheet name="7 фонд" sheetId="4" r:id="rId4"/>
    <sheet name="7 фонд субвенція" sheetId="5" r:id="rId5"/>
  </sheets>
  <definedNames>
    <definedName name="Data" localSheetId="0">'Бюджет 1 фонд'!$B$4:$K$252</definedName>
  </definedNames>
  <calcPr calcId="124519"/>
</workbook>
</file>

<file path=xl/calcChain.xml><?xml version="1.0" encoding="utf-8"?>
<calcChain xmlns="http://schemas.openxmlformats.org/spreadsheetml/2006/main">
  <c r="C7" i="4"/>
  <c r="O7" s="1"/>
  <c r="D7"/>
  <c r="E7"/>
  <c r="F7"/>
  <c r="G7"/>
  <c r="H7"/>
  <c r="I7"/>
  <c r="J7"/>
  <c r="K7"/>
  <c r="L7"/>
  <c r="M7"/>
  <c r="N7"/>
  <c r="C23"/>
  <c r="D23"/>
  <c r="E23"/>
  <c r="F23"/>
  <c r="G23"/>
  <c r="H23"/>
  <c r="I23"/>
  <c r="J23"/>
  <c r="K23"/>
  <c r="L23"/>
  <c r="M23"/>
  <c r="N23"/>
  <c r="O23"/>
  <c r="O23" i="1"/>
  <c r="B7" i="5"/>
  <c r="C7"/>
  <c r="D7"/>
  <c r="E7"/>
  <c r="F7"/>
  <c r="G7"/>
  <c r="H7"/>
  <c r="I7"/>
  <c r="J7"/>
  <c r="K7"/>
  <c r="L7"/>
  <c r="M7"/>
  <c r="N6"/>
  <c r="N5"/>
  <c r="N4"/>
  <c r="N7" s="1"/>
  <c r="O8" i="4"/>
  <c r="O9"/>
  <c r="O10"/>
  <c r="O11"/>
  <c r="O12"/>
  <c r="O13"/>
  <c r="O14"/>
  <c r="O15"/>
  <c r="O16"/>
  <c r="O17"/>
  <c r="O18"/>
  <c r="O19"/>
  <c r="O20"/>
  <c r="O21"/>
  <c r="O22"/>
  <c r="O6"/>
  <c r="O5"/>
  <c r="O24" s="1"/>
  <c r="O4"/>
  <c r="O32" i="3"/>
  <c r="O24"/>
  <c r="O10"/>
  <c r="E15"/>
  <c r="F15"/>
  <c r="G15"/>
  <c r="H15"/>
  <c r="I15"/>
  <c r="J15"/>
  <c r="K15"/>
  <c r="L15"/>
  <c r="M15"/>
  <c r="N15"/>
  <c r="C31"/>
  <c r="D31"/>
  <c r="E31"/>
  <c r="F31"/>
  <c r="G31"/>
  <c r="H31"/>
  <c r="I31"/>
  <c r="J31"/>
  <c r="K31"/>
  <c r="L31"/>
  <c r="M31"/>
  <c r="O27"/>
  <c r="O28"/>
  <c r="O29"/>
  <c r="O30"/>
  <c r="O25"/>
  <c r="O26"/>
  <c r="O16"/>
  <c r="O17"/>
  <c r="O18"/>
  <c r="O19"/>
  <c r="O20"/>
  <c r="O21"/>
  <c r="O22"/>
  <c r="O23"/>
  <c r="O6"/>
  <c r="O7"/>
  <c r="O8"/>
  <c r="O9"/>
  <c r="O11"/>
  <c r="O12"/>
  <c r="O13"/>
  <c r="O14"/>
  <c r="O5"/>
  <c r="N31"/>
  <c r="O31"/>
  <c r="N24"/>
  <c r="M24"/>
  <c r="L24"/>
  <c r="K24"/>
  <c r="J24"/>
  <c r="I24"/>
  <c r="H24"/>
  <c r="G24"/>
  <c r="F24"/>
  <c r="E24"/>
  <c r="D24"/>
  <c r="C24"/>
  <c r="D15"/>
  <c r="C15"/>
  <c r="O4"/>
  <c r="C79" i="2"/>
  <c r="D79"/>
  <c r="E79"/>
  <c r="F79"/>
  <c r="G79"/>
  <c r="H79"/>
  <c r="I79"/>
  <c r="J79"/>
  <c r="K79"/>
  <c r="L79"/>
  <c r="M79"/>
  <c r="N79"/>
  <c r="O79" s="1"/>
  <c r="O71"/>
  <c r="O72"/>
  <c r="O73"/>
  <c r="O74"/>
  <c r="O75"/>
  <c r="O76"/>
  <c r="O77"/>
  <c r="O78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45"/>
  <c r="O46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70"/>
  <c r="O69"/>
  <c r="N68"/>
  <c r="D68"/>
  <c r="E68"/>
  <c r="F68"/>
  <c r="G68"/>
  <c r="H68"/>
  <c r="I68"/>
  <c r="J68"/>
  <c r="K68"/>
  <c r="L68"/>
  <c r="M68"/>
  <c r="C68"/>
  <c r="O5"/>
  <c r="D44"/>
  <c r="E44"/>
  <c r="F44"/>
  <c r="G44"/>
  <c r="H44"/>
  <c r="I44"/>
  <c r="J44"/>
  <c r="K44"/>
  <c r="L44"/>
  <c r="M44"/>
  <c r="N44"/>
  <c r="C44"/>
  <c r="O44" s="1"/>
  <c r="O80" l="1"/>
  <c r="O15" i="3"/>
  <c r="O68" i="2"/>
  <c r="O4" l="1"/>
  <c r="O20" i="1" l="1"/>
  <c r="O21"/>
  <c r="O22"/>
  <c r="O24"/>
  <c r="O25"/>
  <c r="O26"/>
  <c r="O27"/>
  <c r="O28"/>
  <c r="O6"/>
  <c r="O7"/>
  <c r="O8"/>
  <c r="O9"/>
  <c r="O10"/>
  <c r="O11"/>
  <c r="O12"/>
  <c r="O13"/>
  <c r="O14"/>
  <c r="O15"/>
  <c r="O16"/>
  <c r="O5"/>
  <c r="O18"/>
  <c r="O19"/>
  <c r="O30"/>
  <c r="O31"/>
  <c r="O32"/>
  <c r="O33"/>
  <c r="C29"/>
  <c r="D29"/>
  <c r="F29"/>
  <c r="G29"/>
  <c r="H29"/>
  <c r="I29"/>
  <c r="J29"/>
  <c r="K29"/>
  <c r="L29"/>
  <c r="M29"/>
  <c r="N29"/>
  <c r="E29"/>
  <c r="D17"/>
  <c r="E17"/>
  <c r="F17"/>
  <c r="G17"/>
  <c r="H17"/>
  <c r="I17"/>
  <c r="J17"/>
  <c r="K17"/>
  <c r="L17"/>
  <c r="M17"/>
  <c r="N17"/>
  <c r="C17"/>
  <c r="O4"/>
  <c r="O34" s="1"/>
  <c r="O17" l="1"/>
  <c r="O29"/>
</calcChain>
</file>

<file path=xl/sharedStrings.xml><?xml version="1.0" encoding="utf-8"?>
<sst xmlns="http://schemas.openxmlformats.org/spreadsheetml/2006/main" count="1695" uniqueCount="153">
  <si>
    <t>КЕКВ</t>
  </si>
  <si>
    <t>Лютий</t>
  </si>
  <si>
    <t>Січень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</si>
  <si>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</si>
  <si>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</si>
  <si>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</si>
  <si>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</si>
  <si>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</si>
  <si>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</si>
  <si>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</si>
  <si>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</si>
  <si>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</si>
  <si>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</si>
  <si>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</si>
  <si>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за газ природний палив.компр.(газ метан);</t>
  </si>
  <si>
    <t>за спорт.тов.та д.на утр.таб.з ден.пер.на б.Хм.п.тв."Приб.респуб.";</t>
  </si>
  <si>
    <t>за мийн.зас.та д.на утр.таб.з ден.пер.на баз.Хм.п.тв."Приб.респуб."</t>
  </si>
  <si>
    <t>за канцтов.(призи)та д.на утр.таб.з ден.пер.на базi Хм.пал.творч."Прибузька республiка"</t>
  </si>
  <si>
    <t xml:space="preserve"> за канц.товари та д.на утр.таб.з ден.пер.на базi Хм.пал.творч."Прибузька республiка"</t>
  </si>
  <si>
    <t>на оплату вартостi перiодичних видань;</t>
  </si>
  <si>
    <t>-</t>
  </si>
  <si>
    <t>медикамен.та д.на утр.таб.з ден.пер.на базi Хм.пал.тв."Прибузька республiка"</t>
  </si>
  <si>
    <t xml:space="preserve"> посл.по вив.побут.вiдх.вл.майд.за 02.2017р.</t>
  </si>
  <si>
    <t>поточ.рем.санвузла II-го корп.I-го поверху примiщ.Хм.пал.тв.дiтей та юн.</t>
  </si>
  <si>
    <t>посл.по перезарядж.опосвiдч.та дiагност.вогнегасн.</t>
  </si>
  <si>
    <t>посл.з рем.та техн.перевiрки лiчильника води</t>
  </si>
  <si>
    <t>поточний ремонт покрiвлi примiщення ХПТДЮ</t>
  </si>
  <si>
    <t>Всього:</t>
  </si>
  <si>
    <t xml:space="preserve">канц.товари (ручка,скоби та iн.); </t>
  </si>
  <si>
    <t xml:space="preserve"> роз'єм XLR (7 шт.); </t>
  </si>
  <si>
    <t xml:space="preserve">осн.неорган.хiмiч.реч. (хлорне вапно,бланiдас); </t>
  </si>
  <si>
    <t xml:space="preserve"> за бензин авт.(неетилов.бензин).; </t>
  </si>
  <si>
    <t xml:space="preserve"> за газ природний палив.(газ метан); </t>
  </si>
  <si>
    <t xml:space="preserve"> поштовi витрати; </t>
  </si>
  <si>
    <t xml:space="preserve"> мастильнi засоби; </t>
  </si>
  <si>
    <t xml:space="preserve"> засоби для чищення (сантрi,бiлизна та iнше); </t>
  </si>
  <si>
    <t xml:space="preserve"> за стеклопакет; </t>
  </si>
  <si>
    <t xml:space="preserve"> за акумулятор; </t>
  </si>
  <si>
    <t xml:space="preserve">за струни бандурнi та класичнi; </t>
  </si>
  <si>
    <t xml:space="preserve"> за електричне обладнання; </t>
  </si>
  <si>
    <t xml:space="preserve">за перiодичнi видання; </t>
  </si>
  <si>
    <t xml:space="preserve"> за протиожеледну сумiш; </t>
  </si>
  <si>
    <t xml:space="preserve">новорiчнi iграшки на ялинку та iн.,; </t>
  </si>
  <si>
    <t xml:space="preserve">тел.,Panasonic KX-TS2352 3шт., та картридж Canon 725/712;  </t>
  </si>
  <si>
    <t>лампи LED ;</t>
  </si>
  <si>
    <t xml:space="preserve">Муз., центр LG CJ45 - 8527913500; </t>
  </si>
  <si>
    <t xml:space="preserve">зарядний пристрiй та акумулятор 8 шт.; </t>
  </si>
  <si>
    <t xml:space="preserve">мультиварка MOULINEX VR 708 та iн.; </t>
  </si>
  <si>
    <t>посл.з пот.рем.i техн.обсл.вимiрюв.,випроб.i контр.прил.;</t>
  </si>
  <si>
    <t xml:space="preserve"> поточ.ремонт принтера.; </t>
  </si>
  <si>
    <t xml:space="preserve"> дефект.радiоелект.апарат.; </t>
  </si>
  <si>
    <t xml:space="preserve"> техн.обстеж.комп.техн.;</t>
  </si>
  <si>
    <t xml:space="preserve"> адмiн.посл.(видача дозволу  оформл.докум.та функц.об.дозв.сист.); </t>
  </si>
  <si>
    <t xml:space="preserve"> адмiнiстр.збiр ; </t>
  </si>
  <si>
    <t xml:space="preserve">дiагностичнi та регулюючi послуги транс., зас.; </t>
  </si>
  <si>
    <t xml:space="preserve"> телекомiнiк.послуги </t>
  </si>
  <si>
    <t xml:space="preserve"> посл.по вив.побут.вiдх.</t>
  </si>
  <si>
    <t xml:space="preserve"> посл.охорони ПЦС об'єкти </t>
  </si>
  <si>
    <t xml:space="preserve"> послуги мережi iнтернет(локальна мер.)</t>
  </si>
  <si>
    <t>2250</t>
  </si>
  <si>
    <t xml:space="preserve"> заправка  та вiдновлення картриджа </t>
  </si>
  <si>
    <t xml:space="preserve">поштовi послуги; </t>
  </si>
  <si>
    <t>вiдрядження</t>
  </si>
  <si>
    <t>2800</t>
  </si>
  <si>
    <t xml:space="preserve">багатофункцiональний пристрiй HP LaserJet Pro M227sdn (G3Q74A); </t>
  </si>
  <si>
    <t xml:space="preserve">холодильник Bosch KGV36VW23; </t>
  </si>
  <si>
    <t xml:space="preserve">костюми сценiчнi для ансамблю "Тонiка" 2шт.; </t>
  </si>
  <si>
    <t>жалюзi вертикальнi ;</t>
  </si>
  <si>
    <t xml:space="preserve"> за фарбу(спрей) та розчинники, лак, папір та ін; </t>
  </si>
  <si>
    <t xml:space="preserve">мiкрохвильова пiч Gorenja MO17; </t>
  </si>
  <si>
    <t>за ручний безпровiдний передавач, та iн.,</t>
  </si>
  <si>
    <t xml:space="preserve">косарка бензинова; </t>
  </si>
  <si>
    <t xml:space="preserve">фотопапiр А4 ; </t>
  </si>
  <si>
    <t xml:space="preserve">за щит пож.закр.типу в компл.; </t>
  </si>
  <si>
    <t>за канц.товари ;</t>
  </si>
  <si>
    <t>за друкованi книги;</t>
  </si>
  <si>
    <t xml:space="preserve">за стiлець Hole (15 шт.); </t>
  </si>
  <si>
    <t xml:space="preserve">лавки 3-х мiсна 20 шт.; </t>
  </si>
  <si>
    <t>Муз., центр LG CJ45 - 8527913500;</t>
  </si>
  <si>
    <t xml:space="preserve">встановл.системи автом.пожеж.сигналiзацiї; </t>
  </si>
  <si>
    <t xml:space="preserve">посл.по виготовл.техн.звiту на нежитлове примiщення(тир).; </t>
  </si>
  <si>
    <t xml:space="preserve">адмiн.послуги(видача дозволiв  на прид.i перевез.вогнеп.зброї та iн.)); </t>
  </si>
  <si>
    <t xml:space="preserve">адмiн.послуги(бланкова продукцiя); </t>
  </si>
  <si>
    <t xml:space="preserve">поточ.ремонт примiщення I-го поверху   I-го корп. Хм.пал.творч.дiтей та юнац.; </t>
  </si>
  <si>
    <t xml:space="preserve">поточ.рем.покрiвлi прим.Хм.пал.тв.дiтей та юн.; </t>
  </si>
  <si>
    <t xml:space="preserve">страх., вiдповiд., власникiв транс., засобiв; </t>
  </si>
  <si>
    <t xml:space="preserve">чоботи народнi  жiночi червонi 12 шт.; </t>
  </si>
  <si>
    <t>цифровий фотоаппарат Canon EOS 200D;</t>
  </si>
  <si>
    <t>цифровая видеокамера Canon LEGRIA HF G40 в комплектi.;</t>
  </si>
  <si>
    <t xml:space="preserve">LED тел-р HISENSE HX43N3000UWT; </t>
  </si>
  <si>
    <t xml:space="preserve">кошт.частина на кап.рем.спорт.майд.д/скейтб.на тер.Хм.пал.тв.дiтей та юн.; </t>
  </si>
  <si>
    <t xml:space="preserve">кор.кошт.докум. на кап.рем.утепл.фас. та сход.майд.пер.Хм.пал.тв.дiтей та юн.; </t>
  </si>
  <si>
    <t>кошт.част.на кап.рем.утепл.фас.та сход.майдан.пер..Хм.пал.тв.дiтей та юн.;</t>
  </si>
  <si>
    <t xml:space="preserve">попередня оплата за в.р.на кап.рем.спорт.майд.д/скейтб.на тер.Хм.пал.тв.дiтей та юн.; </t>
  </si>
  <si>
    <t xml:space="preserve">попер.опл.на кап.рем.ут.фас.та сх.майд.п.Пал.тв.д.та юн.,в.Свободи 2/1; </t>
  </si>
  <si>
    <t xml:space="preserve">кап.рем.спорт.майд.д/скейтб.на тер.Хм.пал.тв.дiтей та юн.; </t>
  </si>
  <si>
    <t xml:space="preserve">тех.нагл.та конт.за в.р.з кап.рем.ут.фас.та сх.майд.пер.Хм.пал.тв.д.та юн.; </t>
  </si>
  <si>
    <t xml:space="preserve">кап.рем.ут.фас.та сх.майд.п.Пал.тв.д.та юн.,; </t>
  </si>
  <si>
    <t xml:space="preserve">тех.нагл.та конт.за в.р.з кап.рем.ут.фас.та сх.майд.пер.Хм.пал.тв.д.та юн.,; </t>
  </si>
  <si>
    <t xml:space="preserve">тех.нагл.та кон.за в.р.з кап.рем.спорт.майд.д/скейт.на т.Хм.пал.тв.д.та юн.,; </t>
  </si>
  <si>
    <t xml:space="preserve">авторський нагляд; </t>
  </si>
  <si>
    <t>Звіт про використання бюджетних коштів за 2017 рік  р/р 35420101752115</t>
  </si>
  <si>
    <t>телекомiнiк.послуги за 2017р.</t>
  </si>
  <si>
    <t>посл.по вив.побут.вiдх.за 2017р.</t>
  </si>
  <si>
    <t>2111 (Заробітна плата)</t>
  </si>
  <si>
    <t>2120 (ЄСВ)</t>
  </si>
  <si>
    <t>2210 (Предмети, матеріали, обладнання та інвентар)</t>
  </si>
  <si>
    <t>2220 (Медикаменти та перев'язувальні матеріали)</t>
  </si>
  <si>
    <t>2240 (Оплата послуг (крім комунальних))</t>
  </si>
  <si>
    <t>2271 (Оплата теплопостачання)</t>
  </si>
  <si>
    <t>2272 (Оплата водопостачання та водовідведення)</t>
  </si>
  <si>
    <t>2273 (Оплата електроенергії)</t>
  </si>
  <si>
    <t>2730 (Стипендія)</t>
  </si>
  <si>
    <t>3110 (Придбання обладнання і предметів довгострокового користування)</t>
  </si>
  <si>
    <t>3132 (Капітальний ремонт)</t>
  </si>
  <si>
    <t>за крiсло офiсне 15шт;</t>
  </si>
  <si>
    <t xml:space="preserve">офiсне устаткув.(клiше 2шт.); </t>
  </si>
  <si>
    <t>за покритя для пiдлоги ПВХ та супутнi товари;</t>
  </si>
  <si>
    <t>продукцiя для чищення;</t>
  </si>
  <si>
    <t>дит., новор., подар., у картон., упаковцi 136 шт.;</t>
  </si>
  <si>
    <t xml:space="preserve"> доступ до мер.перед.даних упр.освiти за 01-02.2017р.(мережа Інфодом)</t>
  </si>
  <si>
    <t xml:space="preserve"> друкованапродукція (грамота); </t>
  </si>
  <si>
    <t xml:space="preserve"> за покриття для пiдлоги; </t>
  </si>
  <si>
    <t xml:space="preserve">текстильні вироби (стрiчка,шнур,нитки); </t>
  </si>
  <si>
    <t xml:space="preserve"> компют.облад.(бездротовий маршрутизатор, вита пара, конек.та iн.), (безд.маршрут.); </t>
  </si>
  <si>
    <t xml:space="preserve">витратні матерiали(кабель,ручка,серцевина та iн.); </t>
  </si>
  <si>
    <t xml:space="preserve"> принтер лазерний Сanon MF3010; </t>
  </si>
  <si>
    <t xml:space="preserve"> частини до аудiо та вiдеооблад.(роз'єм ХLR) ; </t>
  </si>
  <si>
    <t xml:space="preserve"> шпалери, клей; </t>
  </si>
  <si>
    <t xml:space="preserve">господарські товари; </t>
  </si>
  <si>
    <t xml:space="preserve">за електр.обл.(паяльник, мереж.фiльт.), </t>
  </si>
  <si>
    <t xml:space="preserve">за лампи свiтл.,лампи настiльнi, вимикачі, розетки; ; </t>
  </si>
  <si>
    <t xml:space="preserve">за пилосмок, чайник, фiльтр для води та iн.,; </t>
  </si>
  <si>
    <t xml:space="preserve">за столи 20 шт, стiльцi 43 шт; тумбочка 1 шт; </t>
  </si>
  <si>
    <t xml:space="preserve">запчастини комплектуючі до компютерної техн.; </t>
  </si>
  <si>
    <t xml:space="preserve">фармацефтична продук.(лiк.засоби рiзнi); </t>
  </si>
  <si>
    <t xml:space="preserve"> адмiн.посл.(бланк дозв.на право вiдкр.функц.пiдприєм.майстерень зберiгання, вигот.предм.);</t>
  </si>
  <si>
    <t xml:space="preserve"> випробування дiелектр.бот,галош,рукавиць; </t>
  </si>
  <si>
    <t>лiчильник хол., води ЛК-25Х частково;</t>
  </si>
  <si>
    <t>Звіт про використання бюджетних коштів за 2017 рік  р/р 35413001052115 (Загальний фонд)</t>
  </si>
  <si>
    <t>Звіт про використання коштів за дорученям за 2017 рік  р/р 35425301052115 (Благодійні внески)</t>
  </si>
  <si>
    <t>Звіт про використання бюджетних коштів за 2017 рік  р/р 35428201052115 (Оренда)</t>
  </si>
  <si>
    <t xml:space="preserve">Звіт про використання бюджетних коштів за 2017 рік  р/р 35421101052115 </t>
  </si>
  <si>
    <t xml:space="preserve"> посл.по замірюванню опору вит.кон.заземл.,та вимiрювання.опор.iзол.; </t>
  </si>
  <si>
    <t xml:space="preserve"> послуги з пит.провед.атестацiї робочих мiсць(охорони праці.); </t>
  </si>
  <si>
    <t xml:space="preserve"> пост.прим.та пакетiв оновлень компютер.програм."М.Е.Doc."; </t>
  </si>
  <si>
    <t xml:space="preserve"> тех.обслуг.автоматики пожеж.сигналізації;</t>
  </si>
  <si>
    <t xml:space="preserve"> техн.контр.працездат.об'єк.автодозв.та цiлодобове спост.за стан.пож.автоматики.;</t>
  </si>
  <si>
    <t xml:space="preserve">танцювальне взуття 2шт; </t>
  </si>
  <si>
    <t>часткова оплата комп'ютерне обладнання та приладдя;</t>
  </si>
  <si>
    <t>часткова оплата проектор NEC M403H та iн.;</t>
  </si>
  <si>
    <t>Проектор "NEC M403H… 1 шт." та Інтерактивна дошка "Newline R3-800" 1шт.;</t>
  </si>
  <si>
    <t>комп'ютерне обладнання та приладдя (постач., Грушевицький М.В.:                                                              - Мультимедійний ноутбук "DЕLL" 1 шт.;                               - МФУ "HP LaserJet Pro M227fdn" 2 шт.;                              - Комп'ютер в зборі "Intel G4400KRW" 5 шт.;                         - Системний блок в комплекті "7500D4" 1 шт.;                   - Монітор " 27"Philips …" 1шт.;                                              - Мультимедійний ноутбук "Lenovo..." 1 шт.;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</si>
</sst>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3" fontId="3" fillId="2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2" fontId="5" fillId="0" borderId="1" xfId="3" applyNumberFormat="1" applyFont="1" applyFill="1" applyBorder="1" applyAlignment="1" applyProtection="1">
      <alignment horizontal="center" vertical="center" wrapText="1"/>
    </xf>
    <xf numFmtId="2" fontId="5" fillId="0" borderId="1" xfId="4" applyNumberFormat="1" applyFont="1" applyFill="1" applyBorder="1" applyAlignment="1" applyProtection="1">
      <alignment horizontal="center" vertical="center" wrapText="1"/>
    </xf>
    <xf numFmtId="2" fontId="5" fillId="0" borderId="1" xfId="5" applyNumberFormat="1" applyFont="1" applyFill="1" applyBorder="1" applyAlignment="1" applyProtection="1">
      <alignment horizontal="center" vertical="center" wrapText="1"/>
    </xf>
    <xf numFmtId="2" fontId="5" fillId="0" borderId="1" xfId="12" applyNumberFormat="1" applyFont="1" applyFill="1" applyBorder="1" applyAlignment="1" applyProtection="1">
      <alignment horizontal="center" vertical="center" wrapText="1"/>
    </xf>
    <xf numFmtId="2" fontId="5" fillId="0" borderId="1" xfId="15" applyNumberFormat="1" applyFont="1" applyFill="1" applyBorder="1" applyAlignment="1" applyProtection="1">
      <alignment horizontal="center" vertical="center" wrapText="1"/>
    </xf>
    <xf numFmtId="2" fontId="5" fillId="0" borderId="1" xfId="6" applyNumberFormat="1" applyFont="1" applyFill="1" applyBorder="1" applyAlignment="1" applyProtection="1">
      <alignment horizontal="center" vertical="center" wrapText="1"/>
    </xf>
    <xf numFmtId="2" fontId="5" fillId="0" borderId="1" xfId="7" applyNumberFormat="1" applyFont="1" applyFill="1" applyBorder="1" applyAlignment="1" applyProtection="1">
      <alignment horizontal="center" vertical="center" wrapText="1"/>
    </xf>
    <xf numFmtId="2" fontId="5" fillId="0" borderId="1" xfId="8" applyNumberFormat="1" applyFont="1" applyFill="1" applyBorder="1" applyAlignment="1" applyProtection="1">
      <alignment horizontal="center" vertical="center" wrapText="1"/>
    </xf>
    <xf numFmtId="2" fontId="5" fillId="0" borderId="1" xfId="9" applyNumberFormat="1" applyFont="1" applyFill="1" applyBorder="1" applyAlignment="1" applyProtection="1">
      <alignment horizontal="center" vertical="center" wrapText="1"/>
    </xf>
    <xf numFmtId="2" fontId="5" fillId="0" borderId="1" xfId="10" applyNumberFormat="1" applyFont="1" applyFill="1" applyBorder="1" applyAlignment="1" applyProtection="1">
      <alignment horizontal="center" vertical="center" wrapText="1"/>
    </xf>
    <xf numFmtId="2" fontId="5" fillId="0" borderId="1" xfId="11" applyNumberFormat="1" applyFont="1" applyFill="1" applyBorder="1" applyAlignment="1" applyProtection="1">
      <alignment horizontal="center" vertical="center" wrapText="1"/>
    </xf>
    <xf numFmtId="2" fontId="5" fillId="0" borderId="1" xfId="13" applyNumberFormat="1" applyFont="1" applyFill="1" applyBorder="1" applyAlignment="1" applyProtection="1">
      <alignment horizontal="center" vertical="center" wrapText="1"/>
    </xf>
    <xf numFmtId="2" fontId="5" fillId="0" borderId="1" xfId="14" applyNumberFormat="1" applyFont="1" applyFill="1" applyBorder="1" applyAlignment="1" applyProtection="1">
      <alignment horizontal="center" vertical="center" wrapText="1"/>
    </xf>
    <xf numFmtId="2" fontId="5" fillId="0" borderId="1" xfId="16" applyNumberFormat="1" applyFont="1" applyFill="1" applyBorder="1" applyAlignment="1" applyProtection="1">
      <alignment horizontal="center" vertical="center" wrapText="1"/>
    </xf>
    <xf numFmtId="2" fontId="5" fillId="0" borderId="1" xfId="17" applyNumberFormat="1" applyFont="1" applyFill="1" applyBorder="1" applyAlignment="1" applyProtection="1">
      <alignment horizontal="center" vertical="center" wrapText="1"/>
    </xf>
    <xf numFmtId="2" fontId="5" fillId="0" borderId="1" xfId="18" applyNumberFormat="1" applyFont="1" applyFill="1" applyBorder="1" applyAlignment="1" applyProtection="1">
      <alignment horizontal="center" vertical="center" wrapText="1"/>
    </xf>
    <xf numFmtId="2" fontId="5" fillId="0" borderId="1" xfId="20" applyNumberFormat="1" applyFont="1" applyFill="1" applyBorder="1" applyAlignment="1" applyProtection="1">
      <alignment horizontal="center" vertical="center" wrapText="1"/>
    </xf>
    <xf numFmtId="2" fontId="5" fillId="0" borderId="1" xfId="2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5" fillId="0" borderId="1" xfId="23" applyNumberFormat="1" applyFont="1" applyFill="1" applyBorder="1" applyAlignment="1" applyProtection="1">
      <alignment horizontal="center" vertical="center" wrapText="1"/>
    </xf>
    <xf numFmtId="2" fontId="5" fillId="0" borderId="1" xfId="24" applyNumberFormat="1" applyFont="1" applyFill="1" applyBorder="1" applyAlignment="1" applyProtection="1">
      <alignment horizontal="center" vertical="center" wrapText="1"/>
    </xf>
    <xf numFmtId="2" fontId="5" fillId="0" borderId="1" xfId="25" applyNumberFormat="1" applyFont="1" applyFill="1" applyBorder="1" applyAlignment="1" applyProtection="1">
      <alignment horizontal="center" vertical="center" wrapText="1"/>
    </xf>
    <xf numFmtId="2" fontId="5" fillId="0" borderId="1" xfId="26" applyNumberFormat="1" applyFont="1" applyFill="1" applyBorder="1" applyAlignment="1" applyProtection="1">
      <alignment horizontal="center" vertical="center" wrapText="1"/>
    </xf>
    <xf numFmtId="2" fontId="5" fillId="0" borderId="1" xfId="27" applyNumberFormat="1" applyFont="1" applyFill="1" applyBorder="1" applyAlignment="1" applyProtection="1">
      <alignment horizontal="center" vertical="center" wrapText="1"/>
    </xf>
    <xf numFmtId="2" fontId="5" fillId="0" borderId="1" xfId="28" applyNumberFormat="1" applyFont="1" applyFill="1" applyBorder="1" applyAlignment="1" applyProtection="1">
      <alignment horizontal="center" vertical="center" wrapText="1"/>
    </xf>
    <xf numFmtId="2" fontId="5" fillId="0" borderId="1" xfId="29" applyNumberFormat="1" applyFont="1" applyFill="1" applyBorder="1" applyAlignment="1" applyProtection="1">
      <alignment horizontal="center" vertical="center" wrapText="1"/>
    </xf>
    <xf numFmtId="2" fontId="5" fillId="0" borderId="1" xfId="30" applyNumberFormat="1" applyFont="1" applyFill="1" applyBorder="1" applyAlignment="1" applyProtection="1">
      <alignment horizontal="center" vertical="center" wrapText="1"/>
    </xf>
    <xf numFmtId="2" fontId="5" fillId="0" borderId="1" xfId="31" applyNumberFormat="1" applyFont="1" applyFill="1" applyBorder="1" applyAlignment="1" applyProtection="1">
      <alignment horizontal="center" vertical="center" wrapText="1"/>
    </xf>
    <xf numFmtId="0" fontId="5" fillId="0" borderId="1" xfId="32" applyNumberFormat="1" applyFont="1" applyFill="1" applyBorder="1" applyAlignment="1" applyProtection="1">
      <alignment horizontal="center" vertical="center" wrapText="1"/>
    </xf>
    <xf numFmtId="2" fontId="5" fillId="0" borderId="1" xfId="33" applyNumberFormat="1" applyFont="1" applyFill="1" applyBorder="1" applyAlignment="1" applyProtection="1">
      <alignment horizontal="center" vertical="center" wrapText="1"/>
    </xf>
    <xf numFmtId="2" fontId="5" fillId="0" borderId="1" xfId="35" applyNumberFormat="1" applyFont="1" applyFill="1" applyBorder="1" applyAlignment="1" applyProtection="1">
      <alignment horizontal="center" vertical="center" wrapText="1"/>
    </xf>
    <xf numFmtId="2" fontId="5" fillId="0" borderId="1" xfId="34" applyNumberFormat="1" applyFont="1" applyFill="1" applyBorder="1" applyAlignment="1" applyProtection="1">
      <alignment horizontal="center" vertical="center" wrapText="1"/>
    </xf>
    <xf numFmtId="2" fontId="5" fillId="0" borderId="1" xfId="36" applyNumberFormat="1" applyFont="1" applyFill="1" applyBorder="1" applyAlignment="1" applyProtection="1">
      <alignment horizontal="center" vertical="center" wrapText="1"/>
    </xf>
    <xf numFmtId="2" fontId="5" fillId="0" borderId="1" xfId="37" applyNumberFormat="1" applyFont="1" applyFill="1" applyBorder="1" applyAlignment="1" applyProtection="1">
      <alignment horizontal="center" vertical="center" wrapText="1"/>
    </xf>
    <xf numFmtId="2" fontId="5" fillId="0" borderId="1" xfId="38" applyNumberFormat="1" applyFont="1" applyFill="1" applyBorder="1" applyAlignment="1" applyProtection="1">
      <alignment horizontal="center" vertical="center" wrapText="1"/>
    </xf>
    <xf numFmtId="2" fontId="5" fillId="0" borderId="1" xfId="39" applyNumberFormat="1" applyFont="1" applyFill="1" applyBorder="1" applyAlignment="1" applyProtection="1">
      <alignment horizontal="center" vertical="center" wrapText="1"/>
    </xf>
    <xf numFmtId="0" fontId="5" fillId="0" borderId="1" xfId="40" applyNumberFormat="1" applyFont="1" applyFill="1" applyBorder="1" applyAlignment="1" applyProtection="1">
      <alignment horizontal="center" vertical="center" wrapText="1"/>
    </xf>
    <xf numFmtId="2" fontId="5" fillId="0" borderId="1" xfId="41" applyNumberFormat="1" applyFont="1" applyFill="1" applyBorder="1" applyAlignment="1" applyProtection="1">
      <alignment horizontal="center" vertical="center" wrapText="1"/>
    </xf>
    <xf numFmtId="2" fontId="5" fillId="0" borderId="1" xfId="42" applyNumberFormat="1" applyFont="1" applyFill="1" applyBorder="1" applyAlignment="1" applyProtection="1">
      <alignment horizontal="center" vertical="center" wrapText="1"/>
    </xf>
    <xf numFmtId="2" fontId="5" fillId="0" borderId="1" xfId="43" applyNumberFormat="1" applyFont="1" applyFill="1" applyBorder="1" applyAlignment="1" applyProtection="1">
      <alignment horizontal="center" vertical="center" wrapText="1"/>
    </xf>
    <xf numFmtId="2" fontId="5" fillId="0" borderId="1" xfId="44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" xfId="46" applyNumberFormat="1" applyFont="1" applyFill="1" applyBorder="1" applyAlignment="1" applyProtection="1">
      <alignment horizontal="center" vertical="center" wrapText="1"/>
    </xf>
    <xf numFmtId="0" fontId="6" fillId="2" borderId="4" xfId="4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" xfId="47" applyNumberFormat="1" applyFont="1" applyFill="1" applyBorder="1" applyAlignment="1" applyProtection="1">
      <alignment horizontal="center" vertical="center" wrapText="1"/>
    </xf>
    <xf numFmtId="2" fontId="5" fillId="2" borderId="4" xfId="47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48" applyNumberFormat="1" applyFont="1" applyFill="1" applyBorder="1" applyAlignment="1" applyProtection="1">
      <alignment horizontal="center" vertical="center" wrapText="1"/>
    </xf>
    <xf numFmtId="2" fontId="5" fillId="0" borderId="1" xfId="49" applyNumberFormat="1" applyFont="1" applyFill="1" applyBorder="1" applyAlignment="1" applyProtection="1">
      <alignment horizontal="center" vertical="center" wrapText="1"/>
    </xf>
    <xf numFmtId="2" fontId="5" fillId="0" borderId="1" xfId="50" applyNumberFormat="1" applyFont="1" applyFill="1" applyBorder="1" applyAlignment="1" applyProtection="1">
      <alignment horizontal="center" vertical="center" wrapText="1"/>
    </xf>
    <xf numFmtId="2" fontId="5" fillId="0" borderId="1" xfId="51" applyNumberFormat="1" applyFont="1" applyFill="1" applyBorder="1" applyAlignment="1" applyProtection="1">
      <alignment horizontal="center" vertical="center" wrapText="1"/>
    </xf>
    <xf numFmtId="2" fontId="5" fillId="0" borderId="1" xfId="52" applyNumberFormat="1" applyFont="1" applyFill="1" applyBorder="1" applyAlignment="1" applyProtection="1">
      <alignment horizontal="center" vertical="center" wrapText="1"/>
    </xf>
    <xf numFmtId="2" fontId="5" fillId="0" borderId="1" xfId="53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43" fontId="4" fillId="2" borderId="5" xfId="0" applyNumberFormat="1" applyFont="1" applyFill="1" applyBorder="1" applyAlignment="1">
      <alignment horizontal="center" vertical="center"/>
    </xf>
    <xf numFmtId="0" fontId="5" fillId="0" borderId="5" xfId="46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3" fontId="0" fillId="0" borderId="4" xfId="0" applyNumberFormat="1" applyFill="1" applyBorder="1"/>
    <xf numFmtId="43" fontId="4" fillId="0" borderId="4" xfId="0" applyNumberFormat="1" applyFont="1" applyFill="1" applyBorder="1"/>
    <xf numFmtId="43" fontId="4" fillId="2" borderId="1" xfId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3" fontId="3" fillId="2" borderId="2" xfId="0" applyNumberFormat="1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40" applyNumberFormat="1" applyFont="1" applyFill="1" applyBorder="1" applyAlignment="1" applyProtection="1">
      <alignment horizontal="center" vertical="center" wrapText="1"/>
    </xf>
    <xf numFmtId="2" fontId="5" fillId="0" borderId="5" xfId="45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5" fillId="0" borderId="1" xfId="54" applyNumberFormat="1" applyFont="1" applyFill="1" applyBorder="1" applyAlignment="1" applyProtection="1">
      <alignment horizontal="center" vertical="center" wrapText="1"/>
    </xf>
    <xf numFmtId="2" fontId="5" fillId="0" borderId="5" xfId="55" applyNumberFormat="1" applyFont="1" applyFill="1" applyBorder="1" applyAlignment="1" applyProtection="1">
      <alignment horizontal="center" vertical="center" wrapText="1"/>
    </xf>
    <xf numFmtId="43" fontId="4" fillId="0" borderId="4" xfId="0" applyNumberFormat="1" applyFont="1" applyFill="1" applyBorder="1" applyAlignment="1">
      <alignment horizontal="center" vertical="center"/>
    </xf>
    <xf numFmtId="43" fontId="3" fillId="0" borderId="4" xfId="0" applyNumberFormat="1" applyFont="1" applyFill="1" applyBorder="1" applyAlignment="1">
      <alignment horizontal="center" vertical="center"/>
    </xf>
  </cellXfs>
  <cellStyles count="56"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2"/>
    <cellStyle name="Обычный 18" xfId="13"/>
    <cellStyle name="Обычный 19" xfId="14"/>
    <cellStyle name="Обычный 2" xfId="23"/>
    <cellStyle name="Обычный 20" xfId="15"/>
    <cellStyle name="Обычный 21" xfId="16"/>
    <cellStyle name="Обычный 22" xfId="17"/>
    <cellStyle name="Обычный 23" xfId="18"/>
    <cellStyle name="Обычный 24" xfId="19"/>
    <cellStyle name="Обычный 25" xfId="20"/>
    <cellStyle name="Обычный 26" xfId="21"/>
    <cellStyle name="Обычный 27" xfId="22"/>
    <cellStyle name="Обычный 28" xfId="28"/>
    <cellStyle name="Обычный 29" xfId="29"/>
    <cellStyle name="Обычный 3" xfId="24"/>
    <cellStyle name="Обычный 30" xfId="30"/>
    <cellStyle name="Обычный 31" xfId="31"/>
    <cellStyle name="Обычный 32" xfId="32"/>
    <cellStyle name="Обычный 33" xfId="33"/>
    <cellStyle name="Обычный 34" xfId="34"/>
    <cellStyle name="Обычный 35" xfId="35"/>
    <cellStyle name="Обычный 36" xfId="36"/>
    <cellStyle name="Обычный 37" xfId="37"/>
    <cellStyle name="Обычный 38" xfId="38"/>
    <cellStyle name="Обычный 39" xfId="39"/>
    <cellStyle name="Обычный 4" xfId="25"/>
    <cellStyle name="Обычный 40" xfId="40"/>
    <cellStyle name="Обычный 41" xfId="46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7"/>
    <cellStyle name="Обычный 48" xfId="48"/>
    <cellStyle name="Обычный 49" xfId="49"/>
    <cellStyle name="Обычный 5" xfId="26"/>
    <cellStyle name="Обычный 50" xfId="50"/>
    <cellStyle name="Обычный 51" xfId="51"/>
    <cellStyle name="Обычный 52" xfId="52"/>
    <cellStyle name="Обычный 53" xfId="53"/>
    <cellStyle name="Обычный 54" xfId="54"/>
    <cellStyle name="Обычный 55" xfId="55"/>
    <cellStyle name="Обычный 6" xfId="2"/>
    <cellStyle name="Обычный 7" xfId="27"/>
    <cellStyle name="Обычный 8" xfId="3"/>
    <cellStyle name="Обычный 9" xfId="4"/>
    <cellStyle name="Финансовый" xfId="1" builtinId="3"/>
  </cellStyles>
  <dxfs count="0"/>
  <tableStyles count="0" defaultTableStyle="TableStyleMedium9" defaultPivotStyle="PivotStyleLight16"/>
  <colors>
    <mruColors>
      <color rgb="FF00FFCC"/>
      <color rgb="FF00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6"/>
  <sheetViews>
    <sheetView zoomScale="70" zoomScaleNormal="70" workbookViewId="0">
      <selection activeCell="B1" sqref="B1:O2"/>
    </sheetView>
  </sheetViews>
  <sheetFormatPr defaultRowHeight="18.75"/>
  <cols>
    <col min="1" max="1" width="7.5703125" style="24" customWidth="1"/>
    <col min="2" max="2" width="60" style="99" customWidth="1"/>
    <col min="3" max="14" width="17.5703125" style="24" bestFit="1" customWidth="1"/>
    <col min="15" max="15" width="22.42578125" style="24" bestFit="1" customWidth="1"/>
    <col min="16" max="16" width="9.140625" style="24"/>
    <col min="17" max="17" width="23.5703125" style="24" customWidth="1"/>
    <col min="18" max="16384" width="9.140625" style="24"/>
  </cols>
  <sheetData>
    <row r="1" spans="2:15">
      <c r="B1" s="112" t="s">
        <v>139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2:1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s="25" customFormat="1">
      <c r="B3" s="19" t="s">
        <v>0</v>
      </c>
      <c r="C3" s="74" t="s">
        <v>2</v>
      </c>
      <c r="D3" s="74" t="s">
        <v>1</v>
      </c>
      <c r="E3" s="74" t="s">
        <v>3</v>
      </c>
      <c r="F3" s="74" t="s">
        <v>4</v>
      </c>
      <c r="G3" s="74" t="s">
        <v>5</v>
      </c>
      <c r="H3" s="74" t="s">
        <v>6</v>
      </c>
      <c r="I3" s="74" t="s">
        <v>7</v>
      </c>
      <c r="J3" s="74" t="s">
        <v>8</v>
      </c>
      <c r="K3" s="74" t="s">
        <v>9</v>
      </c>
      <c r="L3" s="74" t="s">
        <v>10</v>
      </c>
      <c r="M3" s="74" t="s">
        <v>11</v>
      </c>
      <c r="N3" s="74" t="s">
        <v>12</v>
      </c>
      <c r="O3" s="74" t="s">
        <v>13</v>
      </c>
    </row>
    <row r="4" spans="2:15">
      <c r="B4" s="26" t="s">
        <v>104</v>
      </c>
      <c r="C4" s="95">
        <v>511713.11</v>
      </c>
      <c r="D4" s="95">
        <v>531864.44999999995</v>
      </c>
      <c r="E4" s="95">
        <v>543378.6</v>
      </c>
      <c r="F4" s="95">
        <v>614024.41</v>
      </c>
      <c r="G4" s="95">
        <v>605481.78</v>
      </c>
      <c r="H4" s="95">
        <v>832694.49</v>
      </c>
      <c r="I4" s="95">
        <v>713390.13</v>
      </c>
      <c r="J4" s="95">
        <v>410065.32</v>
      </c>
      <c r="K4" s="95">
        <v>775637.77</v>
      </c>
      <c r="L4" s="95">
        <v>589571.47</v>
      </c>
      <c r="M4" s="95">
        <v>627270.01</v>
      </c>
      <c r="N4" s="95">
        <v>658882.01</v>
      </c>
      <c r="O4" s="27">
        <f>SUM(C4:N4)</f>
        <v>7413973.5499999998</v>
      </c>
    </row>
    <row r="5" spans="2:15">
      <c r="B5" s="26" t="s">
        <v>105</v>
      </c>
      <c r="C5" s="95">
        <v>108999.13</v>
      </c>
      <c r="D5" s="95">
        <v>117652.2</v>
      </c>
      <c r="E5" s="95">
        <v>116556.07</v>
      </c>
      <c r="F5" s="95">
        <v>130701.03</v>
      </c>
      <c r="G5" s="95">
        <v>131942.26</v>
      </c>
      <c r="H5" s="95">
        <v>172926.95</v>
      </c>
      <c r="I5" s="95">
        <v>148022.71</v>
      </c>
      <c r="J5" s="95">
        <v>88955.4</v>
      </c>
      <c r="K5" s="95">
        <v>160973.96</v>
      </c>
      <c r="L5" s="95">
        <v>124548.53</v>
      </c>
      <c r="M5" s="95">
        <v>132997.69</v>
      </c>
      <c r="N5" s="95">
        <v>135618.62</v>
      </c>
      <c r="O5" s="27">
        <f t="shared" ref="O5:O33" si="0">SUM(C5:N5)</f>
        <v>1569894.5500000003</v>
      </c>
    </row>
    <row r="6" spans="2:15" ht="37.5">
      <c r="B6" s="26" t="s">
        <v>106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27">
        <f t="shared" si="0"/>
        <v>0</v>
      </c>
    </row>
    <row r="7" spans="2:15">
      <c r="B7" s="5" t="s">
        <v>14</v>
      </c>
      <c r="C7" s="1" t="s">
        <v>20</v>
      </c>
      <c r="D7" s="1" t="s">
        <v>20</v>
      </c>
      <c r="E7" s="1" t="s">
        <v>20</v>
      </c>
      <c r="F7" s="1">
        <v>1100.4000000000001</v>
      </c>
      <c r="G7" s="1" t="s">
        <v>20</v>
      </c>
      <c r="H7" s="1" t="s">
        <v>20</v>
      </c>
      <c r="I7" s="1" t="s">
        <v>20</v>
      </c>
      <c r="J7" s="1" t="s">
        <v>20</v>
      </c>
      <c r="K7" s="1" t="s">
        <v>20</v>
      </c>
      <c r="L7" s="1" t="s">
        <v>20</v>
      </c>
      <c r="M7" s="1" t="s">
        <v>20</v>
      </c>
      <c r="N7" s="1" t="s">
        <v>20</v>
      </c>
      <c r="O7" s="27">
        <f t="shared" si="0"/>
        <v>1100.4000000000001</v>
      </c>
    </row>
    <row r="8" spans="2:15" ht="37.5">
      <c r="B8" s="5" t="s">
        <v>15</v>
      </c>
      <c r="C8" s="1" t="s">
        <v>20</v>
      </c>
      <c r="D8" s="1" t="s">
        <v>20</v>
      </c>
      <c r="E8" s="1" t="s">
        <v>20</v>
      </c>
      <c r="F8" s="1" t="s">
        <v>20</v>
      </c>
      <c r="G8" s="1">
        <v>816.78</v>
      </c>
      <c r="H8" s="1" t="s">
        <v>20</v>
      </c>
      <c r="I8" s="1" t="s">
        <v>20</v>
      </c>
      <c r="J8" s="1" t="s">
        <v>20</v>
      </c>
      <c r="K8" s="1" t="s">
        <v>20</v>
      </c>
      <c r="L8" s="1" t="s">
        <v>20</v>
      </c>
      <c r="M8" s="1" t="s">
        <v>20</v>
      </c>
      <c r="N8" s="1" t="s">
        <v>20</v>
      </c>
      <c r="O8" s="27">
        <f t="shared" si="0"/>
        <v>816.78</v>
      </c>
    </row>
    <row r="9" spans="2:15" ht="37.5">
      <c r="B9" s="5" t="s">
        <v>16</v>
      </c>
      <c r="C9" s="1" t="s">
        <v>20</v>
      </c>
      <c r="D9" s="1" t="s">
        <v>20</v>
      </c>
      <c r="E9" s="1" t="s">
        <v>20</v>
      </c>
      <c r="F9" s="1" t="s">
        <v>20</v>
      </c>
      <c r="G9" s="3">
        <v>218.28</v>
      </c>
      <c r="H9" s="1" t="s">
        <v>20</v>
      </c>
      <c r="I9" s="1" t="s">
        <v>20</v>
      </c>
      <c r="J9" s="1" t="s">
        <v>20</v>
      </c>
      <c r="K9" s="1" t="s">
        <v>20</v>
      </c>
      <c r="L9" s="1" t="s">
        <v>20</v>
      </c>
      <c r="M9" s="1" t="s">
        <v>20</v>
      </c>
      <c r="N9" s="1" t="s">
        <v>20</v>
      </c>
      <c r="O9" s="27">
        <f t="shared" si="0"/>
        <v>218.28</v>
      </c>
    </row>
    <row r="10" spans="2:15" ht="37.5">
      <c r="B10" s="5" t="s">
        <v>17</v>
      </c>
      <c r="C10" s="1" t="s">
        <v>20</v>
      </c>
      <c r="D10" s="1" t="s">
        <v>20</v>
      </c>
      <c r="E10" s="1" t="s">
        <v>20</v>
      </c>
      <c r="F10" s="1" t="s">
        <v>20</v>
      </c>
      <c r="G10" s="1">
        <v>900</v>
      </c>
      <c r="H10" s="1" t="s">
        <v>20</v>
      </c>
      <c r="I10" s="1" t="s">
        <v>20</v>
      </c>
      <c r="J10" s="1" t="s">
        <v>20</v>
      </c>
      <c r="K10" s="1" t="s">
        <v>20</v>
      </c>
      <c r="L10" s="1" t="s">
        <v>20</v>
      </c>
      <c r="M10" s="1" t="s">
        <v>20</v>
      </c>
      <c r="N10" s="1" t="s">
        <v>20</v>
      </c>
      <c r="O10" s="27">
        <f t="shared" si="0"/>
        <v>900</v>
      </c>
    </row>
    <row r="11" spans="2:15" ht="37.5">
      <c r="B11" s="2" t="s">
        <v>18</v>
      </c>
      <c r="C11" s="1" t="s">
        <v>20</v>
      </c>
      <c r="D11" s="1" t="s">
        <v>20</v>
      </c>
      <c r="E11" s="1" t="s">
        <v>20</v>
      </c>
      <c r="F11" s="1" t="s">
        <v>20</v>
      </c>
      <c r="G11" s="3">
        <v>1040</v>
      </c>
      <c r="H11" s="1" t="s">
        <v>20</v>
      </c>
      <c r="I11" s="1" t="s">
        <v>20</v>
      </c>
      <c r="J11" s="1" t="s">
        <v>20</v>
      </c>
      <c r="K11" s="1" t="s">
        <v>20</v>
      </c>
      <c r="L11" s="1" t="s">
        <v>20</v>
      </c>
      <c r="M11" s="1" t="s">
        <v>20</v>
      </c>
      <c r="N11" s="1" t="s">
        <v>20</v>
      </c>
      <c r="O11" s="27">
        <f t="shared" si="0"/>
        <v>1040</v>
      </c>
    </row>
    <row r="12" spans="2:15">
      <c r="B12" s="2" t="s">
        <v>19</v>
      </c>
      <c r="C12" s="1" t="s">
        <v>20</v>
      </c>
      <c r="D12" s="1" t="s">
        <v>20</v>
      </c>
      <c r="E12" s="1" t="s">
        <v>20</v>
      </c>
      <c r="F12" s="1" t="s">
        <v>20</v>
      </c>
      <c r="G12" s="1" t="s">
        <v>20</v>
      </c>
      <c r="H12" s="3">
        <v>6168.83</v>
      </c>
      <c r="I12" s="1" t="s">
        <v>20</v>
      </c>
      <c r="J12" s="1" t="s">
        <v>20</v>
      </c>
      <c r="K12" s="1" t="s">
        <v>20</v>
      </c>
      <c r="L12" s="1" t="s">
        <v>20</v>
      </c>
      <c r="M12" s="1" t="s">
        <v>20</v>
      </c>
      <c r="N12" s="1" t="s">
        <v>20</v>
      </c>
      <c r="O12" s="27">
        <f t="shared" si="0"/>
        <v>6168.83</v>
      </c>
    </row>
    <row r="13" spans="2:15">
      <c r="B13" s="2" t="s">
        <v>117</v>
      </c>
      <c r="C13" s="1" t="s">
        <v>20</v>
      </c>
      <c r="D13" s="1" t="s">
        <v>20</v>
      </c>
      <c r="E13" s="1" t="s">
        <v>20</v>
      </c>
      <c r="F13" s="1" t="s">
        <v>20</v>
      </c>
      <c r="G13" s="1" t="s">
        <v>20</v>
      </c>
      <c r="H13" s="1" t="s">
        <v>20</v>
      </c>
      <c r="I13" s="1" t="s">
        <v>20</v>
      </c>
      <c r="J13" s="1" t="s">
        <v>20</v>
      </c>
      <c r="K13" s="1" t="s">
        <v>20</v>
      </c>
      <c r="L13" s="1" t="s">
        <v>20</v>
      </c>
      <c r="M13" s="1" t="s">
        <v>20</v>
      </c>
      <c r="N13" s="3">
        <v>48509.41</v>
      </c>
      <c r="O13" s="27">
        <f t="shared" si="0"/>
        <v>48509.41</v>
      </c>
    </row>
    <row r="14" spans="2:15">
      <c r="B14" s="2" t="s">
        <v>138</v>
      </c>
      <c r="C14" s="1" t="s">
        <v>20</v>
      </c>
      <c r="D14" s="1" t="s">
        <v>20</v>
      </c>
      <c r="E14" s="1" t="s">
        <v>20</v>
      </c>
      <c r="F14" s="1" t="s">
        <v>20</v>
      </c>
      <c r="G14" s="1" t="s">
        <v>20</v>
      </c>
      <c r="H14" s="1" t="s">
        <v>20</v>
      </c>
      <c r="I14" s="1" t="s">
        <v>20</v>
      </c>
      <c r="J14" s="1" t="s">
        <v>20</v>
      </c>
      <c r="K14" s="1" t="s">
        <v>20</v>
      </c>
      <c r="L14" s="1" t="s">
        <v>20</v>
      </c>
      <c r="M14" s="1" t="s">
        <v>20</v>
      </c>
      <c r="N14" s="3">
        <v>241.8</v>
      </c>
      <c r="O14" s="27">
        <f t="shared" si="0"/>
        <v>241.8</v>
      </c>
    </row>
    <row r="15" spans="2:15">
      <c r="B15" s="2" t="s">
        <v>118</v>
      </c>
      <c r="C15" s="1" t="s">
        <v>20</v>
      </c>
      <c r="D15" s="1" t="s">
        <v>20</v>
      </c>
      <c r="E15" s="1" t="s">
        <v>20</v>
      </c>
      <c r="F15" s="1" t="s">
        <v>20</v>
      </c>
      <c r="G15" s="1" t="s">
        <v>20</v>
      </c>
      <c r="H15" s="1" t="s">
        <v>20</v>
      </c>
      <c r="I15" s="1" t="s">
        <v>20</v>
      </c>
      <c r="J15" s="1" t="s">
        <v>20</v>
      </c>
      <c r="K15" s="1" t="s">
        <v>20</v>
      </c>
      <c r="L15" s="1" t="s">
        <v>20</v>
      </c>
      <c r="M15" s="1" t="s">
        <v>20</v>
      </c>
      <c r="N15" s="3">
        <v>5863.5</v>
      </c>
      <c r="O15" s="27">
        <f t="shared" si="0"/>
        <v>5863.5</v>
      </c>
    </row>
    <row r="16" spans="2:15">
      <c r="B16" s="2" t="s">
        <v>119</v>
      </c>
      <c r="C16" s="1" t="s">
        <v>20</v>
      </c>
      <c r="D16" s="1" t="s">
        <v>20</v>
      </c>
      <c r="E16" s="1" t="s">
        <v>20</v>
      </c>
      <c r="F16" s="1" t="s">
        <v>20</v>
      </c>
      <c r="G16" s="1" t="s">
        <v>20</v>
      </c>
      <c r="H16" s="1" t="s">
        <v>20</v>
      </c>
      <c r="I16" s="1" t="s">
        <v>20</v>
      </c>
      <c r="J16" s="1" t="s">
        <v>20</v>
      </c>
      <c r="K16" s="1" t="s">
        <v>20</v>
      </c>
      <c r="L16" s="1" t="s">
        <v>20</v>
      </c>
      <c r="M16" s="1" t="s">
        <v>20</v>
      </c>
      <c r="N16" s="3">
        <v>5984</v>
      </c>
      <c r="O16" s="27">
        <f t="shared" si="0"/>
        <v>5984</v>
      </c>
    </row>
    <row r="17" spans="2:15">
      <c r="B17" s="6" t="s">
        <v>27</v>
      </c>
      <c r="C17" s="74">
        <f>SUM(C7:C16)</f>
        <v>0</v>
      </c>
      <c r="D17" s="74">
        <f t="shared" ref="D17:N17" si="1">SUM(D7:D16)</f>
        <v>0</v>
      </c>
      <c r="E17" s="74">
        <f t="shared" si="1"/>
        <v>0</v>
      </c>
      <c r="F17" s="74">
        <f t="shared" si="1"/>
        <v>1100.4000000000001</v>
      </c>
      <c r="G17" s="74">
        <f t="shared" si="1"/>
        <v>2975.06</v>
      </c>
      <c r="H17" s="74">
        <f t="shared" si="1"/>
        <v>6168.83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  <c r="M17" s="74">
        <f t="shared" si="1"/>
        <v>0</v>
      </c>
      <c r="N17" s="74">
        <f t="shared" si="1"/>
        <v>60598.710000000006</v>
      </c>
      <c r="O17" s="20">
        <f t="shared" si="0"/>
        <v>70843</v>
      </c>
    </row>
    <row r="18" spans="2:15" ht="37.5">
      <c r="B18" s="26" t="s">
        <v>107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27">
        <f t="shared" si="0"/>
        <v>0</v>
      </c>
    </row>
    <row r="19" spans="2:15" ht="37.5">
      <c r="B19" s="5" t="s">
        <v>21</v>
      </c>
      <c r="C19" s="1"/>
      <c r="D19" s="1"/>
      <c r="E19" s="1" t="s">
        <v>20</v>
      </c>
      <c r="F19" s="1" t="s">
        <v>20</v>
      </c>
      <c r="G19" s="3">
        <v>249.32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27">
        <f t="shared" si="0"/>
        <v>249.32</v>
      </c>
    </row>
    <row r="20" spans="2:15">
      <c r="B20" s="26" t="s">
        <v>108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7">
        <f t="shared" si="0"/>
        <v>0</v>
      </c>
    </row>
    <row r="21" spans="2:15" ht="37.5">
      <c r="B21" s="2" t="s">
        <v>120</v>
      </c>
      <c r="C21" s="1">
        <v>50</v>
      </c>
      <c r="D21" s="1">
        <v>50</v>
      </c>
      <c r="E21" s="1" t="s">
        <v>20</v>
      </c>
      <c r="F21" s="1" t="s">
        <v>20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27">
        <f t="shared" si="0"/>
        <v>100</v>
      </c>
    </row>
    <row r="22" spans="2:15">
      <c r="B22" s="2" t="s">
        <v>22</v>
      </c>
      <c r="C22" s="1" t="s">
        <v>20</v>
      </c>
      <c r="D22" s="3">
        <v>657.51</v>
      </c>
      <c r="E22" s="1" t="s">
        <v>20</v>
      </c>
      <c r="F22" s="1" t="s">
        <v>20</v>
      </c>
      <c r="G22" s="1" t="s">
        <v>20</v>
      </c>
      <c r="H22" s="1" t="s">
        <v>20</v>
      </c>
      <c r="I22" s="1" t="s">
        <v>20</v>
      </c>
      <c r="J22" s="1" t="s">
        <v>20</v>
      </c>
      <c r="K22" s="1" t="s">
        <v>20</v>
      </c>
      <c r="L22" s="1" t="s">
        <v>20</v>
      </c>
      <c r="M22" s="1" t="s">
        <v>20</v>
      </c>
      <c r="N22" s="1" t="s">
        <v>20</v>
      </c>
      <c r="O22" s="27">
        <f t="shared" si="0"/>
        <v>657.51</v>
      </c>
    </row>
    <row r="23" spans="2:15">
      <c r="B23" s="2" t="s">
        <v>102</v>
      </c>
      <c r="C23" s="1" t="s">
        <v>20</v>
      </c>
      <c r="D23" s="3">
        <v>486.95</v>
      </c>
      <c r="E23" s="1" t="s">
        <v>20</v>
      </c>
      <c r="F23" s="3">
        <v>470.93</v>
      </c>
      <c r="G23" s="1" t="s">
        <v>20</v>
      </c>
      <c r="H23" s="1" t="s">
        <v>20</v>
      </c>
      <c r="I23" s="1" t="s">
        <v>20</v>
      </c>
      <c r="J23" s="1" t="s">
        <v>20</v>
      </c>
      <c r="K23" s="3">
        <v>256.16000000000003</v>
      </c>
      <c r="L23" s="3">
        <v>469.91</v>
      </c>
      <c r="M23" s="1" t="s">
        <v>20</v>
      </c>
      <c r="N23" s="3">
        <v>960.05</v>
      </c>
      <c r="O23" s="27">
        <f>SUM(C23:N23)</f>
        <v>2644</v>
      </c>
    </row>
    <row r="24" spans="2:15" ht="37.5">
      <c r="B24" s="2" t="s">
        <v>23</v>
      </c>
      <c r="C24" s="1" t="s">
        <v>20</v>
      </c>
      <c r="D24" s="1" t="s">
        <v>20</v>
      </c>
      <c r="E24" s="3">
        <v>72552.94</v>
      </c>
      <c r="F24" s="3">
        <v>52447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20</v>
      </c>
      <c r="L24" s="1" t="s">
        <v>20</v>
      </c>
      <c r="M24" s="1" t="s">
        <v>20</v>
      </c>
      <c r="N24" s="1" t="s">
        <v>20</v>
      </c>
      <c r="O24" s="27">
        <f t="shared" si="0"/>
        <v>124999.94</v>
      </c>
    </row>
    <row r="25" spans="2:15" ht="24" customHeight="1">
      <c r="B25" s="2" t="s">
        <v>103</v>
      </c>
      <c r="C25" s="1" t="s">
        <v>20</v>
      </c>
      <c r="D25" s="1" t="s">
        <v>20</v>
      </c>
      <c r="E25" s="3">
        <v>407.51</v>
      </c>
      <c r="F25" s="3">
        <v>398.4</v>
      </c>
      <c r="G25" s="3">
        <v>657.51</v>
      </c>
      <c r="H25" s="3">
        <v>657.51</v>
      </c>
      <c r="I25" s="3">
        <v>657.51</v>
      </c>
      <c r="J25" s="3">
        <v>657.51</v>
      </c>
      <c r="K25" s="3">
        <v>657.51</v>
      </c>
      <c r="L25" s="3">
        <v>657.51</v>
      </c>
      <c r="M25" s="1" t="s">
        <v>20</v>
      </c>
      <c r="N25" s="3">
        <v>1972.53</v>
      </c>
      <c r="O25" s="27">
        <f>SUM(C25:N25)</f>
        <v>6723.5000000000009</v>
      </c>
    </row>
    <row r="26" spans="2:15" ht="24.75" customHeight="1">
      <c r="B26" s="2" t="s">
        <v>24</v>
      </c>
      <c r="C26" s="1" t="s">
        <v>20</v>
      </c>
      <c r="D26" s="1" t="s">
        <v>20</v>
      </c>
      <c r="E26" s="1" t="s">
        <v>20</v>
      </c>
      <c r="F26" s="1" t="s">
        <v>20</v>
      </c>
      <c r="G26" s="1" t="s">
        <v>20</v>
      </c>
      <c r="H26" s="3">
        <v>1824.9</v>
      </c>
      <c r="I26" s="1" t="s">
        <v>20</v>
      </c>
      <c r="J26" s="1" t="s">
        <v>20</v>
      </c>
      <c r="K26" s="1" t="s">
        <v>20</v>
      </c>
      <c r="L26" s="1" t="s">
        <v>20</v>
      </c>
      <c r="M26" s="1" t="s">
        <v>20</v>
      </c>
      <c r="N26" s="1" t="s">
        <v>20</v>
      </c>
      <c r="O26" s="27">
        <f t="shared" si="0"/>
        <v>1824.9</v>
      </c>
    </row>
    <row r="27" spans="2:15">
      <c r="B27" s="2" t="s">
        <v>25</v>
      </c>
      <c r="C27" s="1" t="s">
        <v>20</v>
      </c>
      <c r="D27" s="1" t="s">
        <v>20</v>
      </c>
      <c r="E27" s="1" t="s">
        <v>20</v>
      </c>
      <c r="F27" s="1" t="s">
        <v>20</v>
      </c>
      <c r="G27" s="1" t="s">
        <v>20</v>
      </c>
      <c r="H27" s="1" t="s">
        <v>20</v>
      </c>
      <c r="I27" s="3">
        <v>384.52</v>
      </c>
      <c r="J27" s="1" t="s">
        <v>20</v>
      </c>
      <c r="K27" s="1" t="s">
        <v>20</v>
      </c>
      <c r="L27" s="1" t="s">
        <v>20</v>
      </c>
      <c r="M27" s="1" t="s">
        <v>20</v>
      </c>
      <c r="N27" s="1" t="s">
        <v>20</v>
      </c>
      <c r="O27" s="27">
        <f t="shared" si="0"/>
        <v>384.52</v>
      </c>
    </row>
    <row r="28" spans="2:15">
      <c r="B28" s="2" t="s">
        <v>26</v>
      </c>
      <c r="C28" s="1" t="s">
        <v>20</v>
      </c>
      <c r="D28" s="1" t="s">
        <v>20</v>
      </c>
      <c r="E28" s="1" t="s">
        <v>20</v>
      </c>
      <c r="F28" s="1" t="s">
        <v>20</v>
      </c>
      <c r="G28" s="1" t="s">
        <v>20</v>
      </c>
      <c r="H28" s="1" t="s">
        <v>20</v>
      </c>
      <c r="I28" s="1" t="s">
        <v>20</v>
      </c>
      <c r="J28" s="1" t="s">
        <v>20</v>
      </c>
      <c r="K28" s="1" t="s">
        <v>20</v>
      </c>
      <c r="L28" s="1" t="s">
        <v>20</v>
      </c>
      <c r="M28" s="1" t="s">
        <v>20</v>
      </c>
      <c r="N28" s="3">
        <v>4929.63</v>
      </c>
      <c r="O28" s="27">
        <f t="shared" si="0"/>
        <v>4929.63</v>
      </c>
    </row>
    <row r="29" spans="2:15">
      <c r="B29" s="19" t="s">
        <v>27</v>
      </c>
      <c r="C29" s="74">
        <f t="shared" ref="C29:N29" si="2">SUM(C21:C28)</f>
        <v>50</v>
      </c>
      <c r="D29" s="74">
        <f t="shared" si="2"/>
        <v>1194.46</v>
      </c>
      <c r="E29" s="74">
        <f t="shared" si="2"/>
        <v>72960.45</v>
      </c>
      <c r="F29" s="74">
        <f t="shared" si="2"/>
        <v>53316.33</v>
      </c>
      <c r="G29" s="74">
        <f t="shared" si="2"/>
        <v>657.51</v>
      </c>
      <c r="H29" s="74">
        <f t="shared" si="2"/>
        <v>2482.41</v>
      </c>
      <c r="I29" s="74">
        <f t="shared" si="2"/>
        <v>1042.03</v>
      </c>
      <c r="J29" s="74">
        <f t="shared" si="2"/>
        <v>657.51</v>
      </c>
      <c r="K29" s="74">
        <f t="shared" si="2"/>
        <v>913.67000000000007</v>
      </c>
      <c r="L29" s="74">
        <f t="shared" si="2"/>
        <v>1127.42</v>
      </c>
      <c r="M29" s="74">
        <f t="shared" si="2"/>
        <v>0</v>
      </c>
      <c r="N29" s="74">
        <f t="shared" si="2"/>
        <v>7862.21</v>
      </c>
      <c r="O29" s="20">
        <f t="shared" si="0"/>
        <v>142264.00000000003</v>
      </c>
    </row>
    <row r="30" spans="2:15">
      <c r="B30" s="26" t="s">
        <v>109</v>
      </c>
      <c r="C30" s="11">
        <v>183280.16</v>
      </c>
      <c r="D30" s="11">
        <v>344997.41</v>
      </c>
      <c r="E30" s="11">
        <v>169708.52</v>
      </c>
      <c r="F30" s="11">
        <v>77321.539999999994</v>
      </c>
      <c r="G30" s="11">
        <v>35831.89</v>
      </c>
      <c r="H30" s="4" t="s">
        <v>20</v>
      </c>
      <c r="I30" s="4" t="s">
        <v>20</v>
      </c>
      <c r="J30" s="4" t="s">
        <v>20</v>
      </c>
      <c r="K30" s="4" t="s">
        <v>20</v>
      </c>
      <c r="L30" s="11">
        <v>32060.18</v>
      </c>
      <c r="M30" s="11">
        <v>127611.92</v>
      </c>
      <c r="N30" s="11">
        <v>205489.66</v>
      </c>
      <c r="O30" s="20">
        <f t="shared" si="0"/>
        <v>1176301.28</v>
      </c>
    </row>
    <row r="31" spans="2:15" ht="37.5">
      <c r="B31" s="26" t="s">
        <v>110</v>
      </c>
      <c r="C31" s="4">
        <v>1575.8</v>
      </c>
      <c r="D31" s="4">
        <v>1687.34</v>
      </c>
      <c r="E31" s="4">
        <v>1316.06</v>
      </c>
      <c r="F31" s="4">
        <v>1664.11</v>
      </c>
      <c r="G31" s="4">
        <v>1053.27</v>
      </c>
      <c r="H31" s="4">
        <v>1069.26</v>
      </c>
      <c r="I31" s="4">
        <v>1707.38</v>
      </c>
      <c r="J31" s="4">
        <v>1068.93</v>
      </c>
      <c r="K31" s="4">
        <v>1647.05</v>
      </c>
      <c r="L31" s="4">
        <v>1946.36</v>
      </c>
      <c r="M31" s="4">
        <v>1936.99</v>
      </c>
      <c r="N31" s="4">
        <v>1866.09</v>
      </c>
      <c r="O31" s="20">
        <f t="shared" si="0"/>
        <v>18538.640000000003</v>
      </c>
    </row>
    <row r="32" spans="2:15">
      <c r="B32" s="26" t="s">
        <v>111</v>
      </c>
      <c r="C32" s="4" t="s">
        <v>20</v>
      </c>
      <c r="D32" s="4">
        <v>34010.06</v>
      </c>
      <c r="E32" s="4">
        <v>12436.97</v>
      </c>
      <c r="F32" s="4">
        <v>10559.24</v>
      </c>
      <c r="G32" s="4">
        <v>8444.43</v>
      </c>
      <c r="H32" s="4">
        <v>9766.7099999999991</v>
      </c>
      <c r="I32" s="4">
        <v>13620.56</v>
      </c>
      <c r="J32" s="4">
        <v>8938.98</v>
      </c>
      <c r="K32" s="4">
        <v>10356.17</v>
      </c>
      <c r="L32" s="4">
        <v>7917.22</v>
      </c>
      <c r="M32" s="4">
        <v>18169.38</v>
      </c>
      <c r="N32" s="4">
        <v>20832.16</v>
      </c>
      <c r="O32" s="20">
        <f t="shared" si="0"/>
        <v>155051.88</v>
      </c>
    </row>
    <row r="33" spans="2:15" ht="19.5" thickBot="1">
      <c r="B33" s="96" t="s">
        <v>112</v>
      </c>
      <c r="C33" s="12" t="s">
        <v>20</v>
      </c>
      <c r="D33" s="12" t="s">
        <v>20</v>
      </c>
      <c r="E33" s="12">
        <v>1200</v>
      </c>
      <c r="F33" s="12">
        <v>1200</v>
      </c>
      <c r="G33" s="12">
        <v>600</v>
      </c>
      <c r="H33" s="12">
        <v>600</v>
      </c>
      <c r="I33" s="12" t="s">
        <v>20</v>
      </c>
      <c r="J33" s="12" t="s">
        <v>20</v>
      </c>
      <c r="K33" s="12" t="s">
        <v>20</v>
      </c>
      <c r="L33" s="12">
        <v>1800</v>
      </c>
      <c r="M33" s="12" t="s">
        <v>20</v>
      </c>
      <c r="N33" s="12">
        <v>1800</v>
      </c>
      <c r="O33" s="100">
        <f t="shared" si="0"/>
        <v>7200</v>
      </c>
    </row>
    <row r="34" spans="2:15">
      <c r="B34" s="8" t="s">
        <v>27</v>
      </c>
      <c r="C34" s="9" t="s">
        <v>20</v>
      </c>
      <c r="D34" s="9" t="s">
        <v>20</v>
      </c>
      <c r="E34" s="9" t="s">
        <v>20</v>
      </c>
      <c r="F34" s="9" t="s">
        <v>20</v>
      </c>
      <c r="G34" s="9" t="s">
        <v>20</v>
      </c>
      <c r="H34" s="9" t="s">
        <v>20</v>
      </c>
      <c r="I34" s="9" t="s">
        <v>20</v>
      </c>
      <c r="J34" s="9" t="s">
        <v>20</v>
      </c>
      <c r="K34" s="9" t="s">
        <v>20</v>
      </c>
      <c r="L34" s="9" t="s">
        <v>20</v>
      </c>
      <c r="M34" s="9" t="s">
        <v>20</v>
      </c>
      <c r="N34" s="9" t="s">
        <v>20</v>
      </c>
      <c r="O34" s="10">
        <f>SUM(O4:O16,O18:O28,O30:O33)</f>
        <v>10554316.220000001</v>
      </c>
    </row>
    <row r="35" spans="2:15">
      <c r="B35" s="97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7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7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7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</sheetData>
  <mergeCells count="1">
    <mergeCell ref="B1:O2"/>
  </mergeCells>
  <pageMargins left="0.27" right="0.26" top="0.28999999999999998" bottom="0.26" header="0.22" footer="0.16"/>
  <pageSetup paperSize="9" scale="5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opLeftCell="A61" zoomScale="67" zoomScaleNormal="67" workbookViewId="0">
      <selection activeCell="B67" sqref="B67"/>
    </sheetView>
  </sheetViews>
  <sheetFormatPr defaultRowHeight="18.75"/>
  <cols>
    <col min="1" max="1" width="5.140625" style="24" customWidth="1"/>
    <col min="2" max="2" width="72.42578125" style="24" customWidth="1"/>
    <col min="3" max="3" width="10.42578125" style="24" bestFit="1" customWidth="1"/>
    <col min="4" max="4" width="11.85546875" style="24" bestFit="1" customWidth="1"/>
    <col min="5" max="5" width="13.5703125" style="24" bestFit="1" customWidth="1"/>
    <col min="6" max="6" width="11.85546875" style="24" bestFit="1" customWidth="1"/>
    <col min="7" max="8" width="12.5703125" style="24" bestFit="1" customWidth="1"/>
    <col min="9" max="9" width="11.85546875" style="24" bestFit="1" customWidth="1"/>
    <col min="10" max="10" width="12.5703125" style="24" bestFit="1" customWidth="1"/>
    <col min="11" max="11" width="13" style="24" bestFit="1" customWidth="1"/>
    <col min="12" max="12" width="12.5703125" style="24" bestFit="1" customWidth="1"/>
    <col min="13" max="13" width="13.5703125" style="24" bestFit="1" customWidth="1"/>
    <col min="14" max="14" width="14" style="24" bestFit="1" customWidth="1"/>
    <col min="15" max="15" width="18.42578125" style="46" bestFit="1" customWidth="1"/>
    <col min="16" max="16384" width="9.140625" style="24"/>
  </cols>
  <sheetData>
    <row r="1" spans="1:15">
      <c r="B1" s="113" t="s">
        <v>141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46" customFormat="1">
      <c r="A3" s="102"/>
      <c r="B3" s="103" t="s">
        <v>0</v>
      </c>
      <c r="C3" s="104" t="s">
        <v>2</v>
      </c>
      <c r="D3" s="104" t="s">
        <v>1</v>
      </c>
      <c r="E3" s="104" t="s">
        <v>3</v>
      </c>
      <c r="F3" s="104" t="s">
        <v>4</v>
      </c>
      <c r="G3" s="104" t="s">
        <v>5</v>
      </c>
      <c r="H3" s="104" t="s">
        <v>6</v>
      </c>
      <c r="I3" s="104" t="s">
        <v>7</v>
      </c>
      <c r="J3" s="104" t="s">
        <v>8</v>
      </c>
      <c r="K3" s="104" t="s">
        <v>9</v>
      </c>
      <c r="L3" s="104" t="s">
        <v>10</v>
      </c>
      <c r="M3" s="104" t="s">
        <v>11</v>
      </c>
      <c r="N3" s="104" t="s">
        <v>12</v>
      </c>
      <c r="O3" s="104" t="s">
        <v>13</v>
      </c>
    </row>
    <row r="4" spans="1:15">
      <c r="B4" s="26" t="s">
        <v>106</v>
      </c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27">
        <f t="shared" ref="O4" si="0">SUM(C4:N4)</f>
        <v>0</v>
      </c>
    </row>
    <row r="5" spans="1:15" s="46" customFormat="1">
      <c r="B5" s="22" t="s">
        <v>121</v>
      </c>
      <c r="C5" s="15" t="s">
        <v>20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3">
        <v>1223</v>
      </c>
      <c r="M5" s="15" t="s">
        <v>20</v>
      </c>
      <c r="N5" s="15" t="s">
        <v>20</v>
      </c>
      <c r="O5" s="27">
        <f t="shared" ref="O5:O44" si="1">SUM(C5:N5)</f>
        <v>1223</v>
      </c>
    </row>
    <row r="6" spans="1:15" s="46" customFormat="1">
      <c r="B6" s="22" t="s">
        <v>37</v>
      </c>
      <c r="C6" s="15" t="s">
        <v>20</v>
      </c>
      <c r="D6" s="15" t="s">
        <v>20</v>
      </c>
      <c r="E6" s="15" t="s">
        <v>20</v>
      </c>
      <c r="F6" s="15" t="s">
        <v>20</v>
      </c>
      <c r="G6" s="40">
        <v>1360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3">
        <v>560</v>
      </c>
      <c r="N6" s="15" t="s">
        <v>20</v>
      </c>
      <c r="O6" s="27">
        <f t="shared" si="1"/>
        <v>1920</v>
      </c>
    </row>
    <row r="7" spans="1:15" s="46" customFormat="1">
      <c r="B7" s="22" t="s">
        <v>31</v>
      </c>
      <c r="C7" s="15" t="s">
        <v>20</v>
      </c>
      <c r="D7" s="15" t="s">
        <v>20</v>
      </c>
      <c r="E7" s="15" t="s">
        <v>20</v>
      </c>
      <c r="F7" s="15" t="s">
        <v>20</v>
      </c>
      <c r="G7" s="39">
        <v>2179.2600000000002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27">
        <f t="shared" si="1"/>
        <v>2179.2600000000002</v>
      </c>
    </row>
    <row r="8" spans="1:15" s="46" customFormat="1">
      <c r="B8" s="22" t="s">
        <v>32</v>
      </c>
      <c r="C8" s="15" t="s">
        <v>20</v>
      </c>
      <c r="D8" s="15" t="s">
        <v>20</v>
      </c>
      <c r="E8" s="34">
        <v>1713.6</v>
      </c>
      <c r="F8" s="15" t="s">
        <v>20</v>
      </c>
      <c r="G8" s="44">
        <v>1118.4000000000001</v>
      </c>
      <c r="H8" s="15" t="s">
        <v>20</v>
      </c>
      <c r="I8" s="15" t="s">
        <v>20</v>
      </c>
      <c r="J8" s="3">
        <v>1118.4000000000001</v>
      </c>
      <c r="K8" s="15" t="s">
        <v>20</v>
      </c>
      <c r="L8" s="15" t="s">
        <v>20</v>
      </c>
      <c r="M8" s="15" t="s">
        <v>20</v>
      </c>
      <c r="N8" s="15" t="s">
        <v>20</v>
      </c>
      <c r="O8" s="27">
        <f t="shared" si="1"/>
        <v>3950.4</v>
      </c>
    </row>
    <row r="9" spans="1:15" s="46" customFormat="1">
      <c r="B9" s="22" t="s">
        <v>39</v>
      </c>
      <c r="C9" s="15" t="s">
        <v>20</v>
      </c>
      <c r="D9" s="15" t="s">
        <v>20</v>
      </c>
      <c r="E9" s="15" t="s">
        <v>20</v>
      </c>
      <c r="F9" s="15" t="s">
        <v>20</v>
      </c>
      <c r="G9" s="15" t="s">
        <v>20</v>
      </c>
      <c r="H9" s="15" t="s">
        <v>20</v>
      </c>
      <c r="I9" s="15" t="s">
        <v>20</v>
      </c>
      <c r="J9" s="15" t="s">
        <v>20</v>
      </c>
      <c r="K9" s="15" t="s">
        <v>20</v>
      </c>
      <c r="L9" s="15" t="s">
        <v>20</v>
      </c>
      <c r="M9" s="15"/>
      <c r="N9" s="3">
        <v>3203.82</v>
      </c>
      <c r="O9" s="27">
        <f t="shared" si="1"/>
        <v>3203.82</v>
      </c>
    </row>
    <row r="10" spans="1:15" s="46" customFormat="1">
      <c r="B10" s="22" t="s">
        <v>122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3">
        <v>2502.6</v>
      </c>
      <c r="K10" s="15" t="s">
        <v>20</v>
      </c>
      <c r="L10" s="15" t="s">
        <v>20</v>
      </c>
      <c r="M10" s="15" t="s">
        <v>20</v>
      </c>
      <c r="N10" s="15" t="s">
        <v>20</v>
      </c>
      <c r="O10" s="27">
        <f t="shared" si="1"/>
        <v>2502.6</v>
      </c>
    </row>
    <row r="11" spans="1:15" s="46" customFormat="1">
      <c r="B11" s="22" t="s">
        <v>41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  <c r="M11" s="15" t="s">
        <v>20</v>
      </c>
      <c r="N11" s="3">
        <v>298.10000000000002</v>
      </c>
      <c r="O11" s="27">
        <f t="shared" si="1"/>
        <v>298.10000000000002</v>
      </c>
    </row>
    <row r="12" spans="1:15" s="46" customFormat="1">
      <c r="B12" s="22" t="s">
        <v>36</v>
      </c>
      <c r="C12" s="15" t="s">
        <v>20</v>
      </c>
      <c r="D12" s="15" t="s">
        <v>20</v>
      </c>
      <c r="E12" s="15" t="s">
        <v>20</v>
      </c>
      <c r="F12" s="15" t="s">
        <v>20</v>
      </c>
      <c r="G12" s="15" t="s">
        <v>20</v>
      </c>
      <c r="H12" s="15" t="s">
        <v>20</v>
      </c>
      <c r="I12" s="15" t="s">
        <v>20</v>
      </c>
      <c r="J12" s="15" t="s">
        <v>20</v>
      </c>
      <c r="K12" s="3">
        <v>1508</v>
      </c>
      <c r="L12" s="15" t="s">
        <v>20</v>
      </c>
      <c r="M12" s="15" t="s">
        <v>20</v>
      </c>
      <c r="N12" s="15" t="s">
        <v>20</v>
      </c>
      <c r="O12" s="27">
        <f t="shared" si="1"/>
        <v>1508</v>
      </c>
    </row>
    <row r="13" spans="1:15" s="46" customFormat="1">
      <c r="B13" s="22" t="s">
        <v>123</v>
      </c>
      <c r="C13" s="15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15" t="s">
        <v>20</v>
      </c>
      <c r="K13" s="3">
        <v>287.5</v>
      </c>
      <c r="L13" s="3">
        <v>60</v>
      </c>
      <c r="M13" s="15" t="s">
        <v>20</v>
      </c>
      <c r="N13" s="3">
        <v>628</v>
      </c>
      <c r="O13" s="27">
        <f t="shared" si="1"/>
        <v>975.5</v>
      </c>
    </row>
    <row r="14" spans="1:15" s="46" customFormat="1">
      <c r="B14" s="22" t="s">
        <v>68</v>
      </c>
      <c r="C14" s="15" t="s">
        <v>20</v>
      </c>
      <c r="D14" s="15" t="s">
        <v>20</v>
      </c>
      <c r="E14" s="15" t="s">
        <v>20</v>
      </c>
      <c r="F14" s="15" t="s">
        <v>20</v>
      </c>
      <c r="G14" s="43">
        <v>2956</v>
      </c>
      <c r="H14" s="15">
        <v>4742</v>
      </c>
      <c r="I14" s="3">
        <v>2692</v>
      </c>
      <c r="J14" s="3">
        <v>705.92</v>
      </c>
      <c r="K14" s="3">
        <v>572.34</v>
      </c>
      <c r="L14" s="3">
        <v>397.3</v>
      </c>
      <c r="M14" s="3">
        <v>610</v>
      </c>
      <c r="N14" s="15" t="s">
        <v>20</v>
      </c>
      <c r="O14" s="27">
        <f t="shared" si="1"/>
        <v>12675.56</v>
      </c>
    </row>
    <row r="15" spans="1:15" s="46" customFormat="1">
      <c r="B15" s="22" t="s">
        <v>35</v>
      </c>
      <c r="C15" s="15" t="s">
        <v>20</v>
      </c>
      <c r="D15" s="15" t="s">
        <v>20</v>
      </c>
      <c r="E15" s="33">
        <v>4335</v>
      </c>
      <c r="F15" s="15" t="s">
        <v>20</v>
      </c>
      <c r="G15" s="42">
        <v>9155.9</v>
      </c>
      <c r="H15" s="15" t="s">
        <v>20</v>
      </c>
      <c r="I15" s="15" t="s">
        <v>20</v>
      </c>
      <c r="J15" s="3">
        <v>4759</v>
      </c>
      <c r="K15" s="15" t="s">
        <v>20</v>
      </c>
      <c r="L15" s="15" t="s">
        <v>20</v>
      </c>
      <c r="M15" s="15" t="s">
        <v>20</v>
      </c>
      <c r="N15" s="15" t="s">
        <v>20</v>
      </c>
      <c r="O15" s="27">
        <f t="shared" si="1"/>
        <v>18249.900000000001</v>
      </c>
    </row>
    <row r="16" spans="1:15" s="46" customFormat="1" ht="37.5">
      <c r="B16" s="22" t="s">
        <v>124</v>
      </c>
      <c r="C16" s="15" t="s">
        <v>20</v>
      </c>
      <c r="D16" s="15" t="s">
        <v>20</v>
      </c>
      <c r="E16" s="15" t="s">
        <v>20</v>
      </c>
      <c r="F16" s="15" t="s">
        <v>20</v>
      </c>
      <c r="G16" s="15" t="s">
        <v>20</v>
      </c>
      <c r="H16" s="15" t="s">
        <v>20</v>
      </c>
      <c r="I16" s="15" t="s">
        <v>20</v>
      </c>
      <c r="J16" s="15" t="s">
        <v>20</v>
      </c>
      <c r="K16" s="15" t="s">
        <v>20</v>
      </c>
      <c r="L16" s="3">
        <v>4793</v>
      </c>
      <c r="M16" s="15" t="s">
        <v>20</v>
      </c>
      <c r="N16" s="15" t="s">
        <v>20</v>
      </c>
      <c r="O16" s="27">
        <f t="shared" si="1"/>
        <v>4793</v>
      </c>
    </row>
    <row r="17" spans="2:15" s="46" customFormat="1">
      <c r="B17" s="22" t="s">
        <v>34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45">
        <v>1433.88</v>
      </c>
      <c r="I17" s="15" t="s">
        <v>20</v>
      </c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27">
        <f t="shared" si="1"/>
        <v>1433.88</v>
      </c>
    </row>
    <row r="18" spans="2:15" s="46" customFormat="1">
      <c r="B18" s="22" t="s">
        <v>125</v>
      </c>
      <c r="C18" s="15" t="s">
        <v>20</v>
      </c>
      <c r="D18" s="15" t="s">
        <v>20</v>
      </c>
      <c r="E18" s="15" t="s">
        <v>20</v>
      </c>
      <c r="F18" s="15" t="s">
        <v>20</v>
      </c>
      <c r="G18" s="15" t="s">
        <v>20</v>
      </c>
      <c r="H18" s="15" t="s">
        <v>20</v>
      </c>
      <c r="I18" s="15" t="s">
        <v>20</v>
      </c>
      <c r="J18" s="15" t="s">
        <v>20</v>
      </c>
      <c r="K18" s="15" t="s">
        <v>20</v>
      </c>
      <c r="L18" s="3">
        <v>1238.56</v>
      </c>
      <c r="M18" s="15" t="s">
        <v>20</v>
      </c>
      <c r="N18" s="15" t="s">
        <v>20</v>
      </c>
      <c r="O18" s="27">
        <f t="shared" si="1"/>
        <v>1238.56</v>
      </c>
    </row>
    <row r="19" spans="2:15" s="46" customFormat="1">
      <c r="B19" s="22" t="s">
        <v>33</v>
      </c>
      <c r="C19" s="15" t="s">
        <v>20</v>
      </c>
      <c r="D19" s="15" t="s">
        <v>20</v>
      </c>
      <c r="E19" s="15" t="s">
        <v>20</v>
      </c>
      <c r="F19" s="15" t="s">
        <v>20</v>
      </c>
      <c r="G19" s="15" t="s">
        <v>20</v>
      </c>
      <c r="H19" s="45">
        <v>30</v>
      </c>
      <c r="I19" s="15" t="s">
        <v>20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27">
        <f t="shared" si="1"/>
        <v>30</v>
      </c>
    </row>
    <row r="20" spans="2:15" s="46" customFormat="1">
      <c r="B20" s="22" t="s">
        <v>126</v>
      </c>
      <c r="C20" s="15" t="s">
        <v>20</v>
      </c>
      <c r="D20" s="15" t="s">
        <v>20</v>
      </c>
      <c r="E20" s="15" t="s">
        <v>20</v>
      </c>
      <c r="F20" s="15" t="s">
        <v>20</v>
      </c>
      <c r="G20" s="44">
        <v>4406.3999999999996</v>
      </c>
      <c r="H20" s="15" t="s">
        <v>20</v>
      </c>
      <c r="I20" s="15" t="s">
        <v>20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27">
        <f t="shared" si="1"/>
        <v>4406.3999999999996</v>
      </c>
    </row>
    <row r="21" spans="2:15" s="46" customFormat="1">
      <c r="B21" s="22" t="s">
        <v>29</v>
      </c>
      <c r="C21" s="15" t="s">
        <v>20</v>
      </c>
      <c r="D21" s="15" t="s">
        <v>20</v>
      </c>
      <c r="E21" s="37">
        <v>1421</v>
      </c>
      <c r="F21" s="15" t="s">
        <v>20</v>
      </c>
      <c r="G21" s="15" t="s">
        <v>20</v>
      </c>
      <c r="H21" s="15" t="s">
        <v>20</v>
      </c>
      <c r="I21" s="15" t="s">
        <v>20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27">
        <f t="shared" si="1"/>
        <v>1421</v>
      </c>
    </row>
    <row r="22" spans="2:15" s="46" customFormat="1">
      <c r="B22" s="22" t="s">
        <v>127</v>
      </c>
      <c r="C22" s="15" t="s">
        <v>20</v>
      </c>
      <c r="D22" s="15" t="s">
        <v>20</v>
      </c>
      <c r="E22" s="35">
        <v>148</v>
      </c>
      <c r="F22" s="15" t="s">
        <v>20</v>
      </c>
      <c r="G22" s="15" t="s">
        <v>20</v>
      </c>
      <c r="H22" s="15" t="s">
        <v>20</v>
      </c>
      <c r="I22" s="15" t="s">
        <v>20</v>
      </c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27">
        <f t="shared" si="1"/>
        <v>148</v>
      </c>
    </row>
    <row r="23" spans="2:15" s="46" customFormat="1">
      <c r="B23" s="22" t="s">
        <v>128</v>
      </c>
      <c r="C23" s="15" t="s">
        <v>20</v>
      </c>
      <c r="D23" s="15" t="s">
        <v>20</v>
      </c>
      <c r="E23" s="15" t="s">
        <v>20</v>
      </c>
      <c r="F23" s="15" t="s">
        <v>20</v>
      </c>
      <c r="G23" s="15" t="s">
        <v>20</v>
      </c>
      <c r="H23" s="15" t="s">
        <v>20</v>
      </c>
      <c r="I23" s="3">
        <v>1165</v>
      </c>
      <c r="J23" s="15" t="s">
        <v>20</v>
      </c>
      <c r="K23" s="15" t="s">
        <v>20</v>
      </c>
      <c r="L23" s="15" t="s">
        <v>20</v>
      </c>
      <c r="M23" s="15" t="s">
        <v>20</v>
      </c>
      <c r="N23" s="15" t="s">
        <v>20</v>
      </c>
      <c r="O23" s="27">
        <f t="shared" si="1"/>
        <v>1165</v>
      </c>
    </row>
    <row r="24" spans="2:15" s="46" customFormat="1">
      <c r="B24" s="22" t="s">
        <v>69</v>
      </c>
      <c r="C24" s="15" t="s">
        <v>20</v>
      </c>
      <c r="D24" s="15" t="s">
        <v>20</v>
      </c>
      <c r="E24" s="15" t="s">
        <v>20</v>
      </c>
      <c r="F24" s="15" t="s">
        <v>20</v>
      </c>
      <c r="G24" s="15" t="s">
        <v>20</v>
      </c>
      <c r="H24" s="15" t="s">
        <v>20</v>
      </c>
      <c r="I24" s="15" t="s">
        <v>20</v>
      </c>
      <c r="J24" s="15" t="s">
        <v>20</v>
      </c>
      <c r="K24" s="15" t="s">
        <v>20</v>
      </c>
      <c r="L24" s="15" t="s">
        <v>20</v>
      </c>
      <c r="M24" s="15" t="s">
        <v>20</v>
      </c>
      <c r="N24" s="3">
        <v>2339.19</v>
      </c>
      <c r="O24" s="27">
        <f t="shared" si="1"/>
        <v>2339.19</v>
      </c>
    </row>
    <row r="25" spans="2:15" s="46" customFormat="1">
      <c r="B25" s="22" t="s">
        <v>129</v>
      </c>
      <c r="C25" s="15" t="s">
        <v>20</v>
      </c>
      <c r="D25" s="15" t="s">
        <v>20</v>
      </c>
      <c r="E25" s="15" t="s">
        <v>20</v>
      </c>
      <c r="F25" s="38">
        <v>1067.8800000000001</v>
      </c>
      <c r="G25" s="44">
        <v>844</v>
      </c>
      <c r="H25" s="15" t="s">
        <v>20</v>
      </c>
      <c r="I25" s="15" t="s">
        <v>20</v>
      </c>
      <c r="J25" s="3">
        <v>460.08</v>
      </c>
      <c r="K25" s="3">
        <v>886.68</v>
      </c>
      <c r="L25" s="15" t="s">
        <v>20</v>
      </c>
      <c r="M25" s="3">
        <v>1632</v>
      </c>
      <c r="N25" s="3">
        <v>6863.06</v>
      </c>
      <c r="O25" s="27">
        <f t="shared" si="1"/>
        <v>11753.7</v>
      </c>
    </row>
    <row r="26" spans="2:15" s="46" customFormat="1">
      <c r="B26" s="22" t="s">
        <v>67</v>
      </c>
      <c r="C26" s="15" t="s">
        <v>20</v>
      </c>
      <c r="D26" s="15" t="s">
        <v>20</v>
      </c>
      <c r="E26" s="15" t="s">
        <v>20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3">
        <v>5486.4</v>
      </c>
      <c r="L26" s="15" t="s">
        <v>20</v>
      </c>
      <c r="M26" s="15" t="s">
        <v>20</v>
      </c>
      <c r="N26" s="3">
        <v>5094</v>
      </c>
      <c r="O26" s="27">
        <f t="shared" si="1"/>
        <v>10580.4</v>
      </c>
    </row>
    <row r="27" spans="2:15" s="46" customFormat="1">
      <c r="B27" s="22" t="s">
        <v>130</v>
      </c>
      <c r="C27" s="15" t="s">
        <v>20</v>
      </c>
      <c r="D27" s="15" t="s">
        <v>20</v>
      </c>
      <c r="E27" s="15" t="s">
        <v>20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3">
        <v>175</v>
      </c>
      <c r="L27" s="15" t="s">
        <v>20</v>
      </c>
      <c r="M27" s="15" t="s">
        <v>20</v>
      </c>
      <c r="N27" s="15" t="s">
        <v>20</v>
      </c>
      <c r="O27" s="27">
        <f t="shared" si="1"/>
        <v>175</v>
      </c>
    </row>
    <row r="28" spans="2:15" s="46" customFormat="1">
      <c r="B28" s="22" t="s">
        <v>131</v>
      </c>
      <c r="C28" s="15" t="s">
        <v>20</v>
      </c>
      <c r="D28" s="15" t="s">
        <v>20</v>
      </c>
      <c r="E28" s="15" t="s">
        <v>20</v>
      </c>
      <c r="F28" s="15" t="s">
        <v>20</v>
      </c>
      <c r="G28" s="15" t="s">
        <v>20</v>
      </c>
      <c r="H28" s="15" t="s">
        <v>20</v>
      </c>
      <c r="I28" s="15" t="s">
        <v>20</v>
      </c>
      <c r="J28" s="15" t="s">
        <v>20</v>
      </c>
      <c r="K28" s="3">
        <v>10137.23</v>
      </c>
      <c r="L28" s="15" t="s">
        <v>20</v>
      </c>
      <c r="M28" s="15" t="s">
        <v>20</v>
      </c>
      <c r="N28" s="15" t="s">
        <v>20</v>
      </c>
      <c r="O28" s="27">
        <f t="shared" si="1"/>
        <v>10137.23</v>
      </c>
    </row>
    <row r="29" spans="2:15" s="46" customFormat="1">
      <c r="B29" s="22" t="s">
        <v>40</v>
      </c>
      <c r="C29" s="15" t="s">
        <v>20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15" t="s">
        <v>20</v>
      </c>
      <c r="N29" s="3">
        <v>6573.37</v>
      </c>
      <c r="O29" s="27">
        <f t="shared" si="1"/>
        <v>6573.37</v>
      </c>
    </row>
    <row r="30" spans="2:15" s="46" customFormat="1">
      <c r="B30" s="22" t="s">
        <v>132</v>
      </c>
      <c r="C30" s="15" t="s">
        <v>20</v>
      </c>
      <c r="D30" s="15" t="s">
        <v>20</v>
      </c>
      <c r="E30" s="15" t="s">
        <v>20</v>
      </c>
      <c r="F30" s="15" t="s">
        <v>20</v>
      </c>
      <c r="G30" s="15" t="s">
        <v>20</v>
      </c>
      <c r="H30" s="15" t="s">
        <v>20</v>
      </c>
      <c r="I30" s="15" t="s">
        <v>20</v>
      </c>
      <c r="J30" s="15" t="s">
        <v>20</v>
      </c>
      <c r="K30" s="15" t="s">
        <v>20</v>
      </c>
      <c r="L30" s="15" t="s">
        <v>20</v>
      </c>
      <c r="M30" s="15" t="s">
        <v>20</v>
      </c>
      <c r="N30" s="3">
        <v>4459.46</v>
      </c>
      <c r="O30" s="27">
        <f t="shared" si="1"/>
        <v>4459.46</v>
      </c>
    </row>
    <row r="31" spans="2:15" s="46" customFormat="1">
      <c r="B31" s="22" t="s">
        <v>70</v>
      </c>
      <c r="C31" s="15" t="s">
        <v>20</v>
      </c>
      <c r="D31" s="15" t="s">
        <v>20</v>
      </c>
      <c r="E31" s="36">
        <v>4400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3">
        <v>4300</v>
      </c>
      <c r="L31" s="15" t="s">
        <v>20</v>
      </c>
      <c r="M31" s="15"/>
      <c r="N31" s="3">
        <v>23885</v>
      </c>
      <c r="O31" s="27">
        <f t="shared" si="1"/>
        <v>32585</v>
      </c>
    </row>
    <row r="32" spans="2:15" s="46" customFormat="1">
      <c r="B32" s="22" t="s">
        <v>133</v>
      </c>
      <c r="C32" s="15" t="s">
        <v>20</v>
      </c>
      <c r="D32" s="15" t="s">
        <v>20</v>
      </c>
      <c r="E32" s="15" t="s">
        <v>20</v>
      </c>
      <c r="F32" s="15" t="s">
        <v>20</v>
      </c>
      <c r="G32" s="15" t="s">
        <v>20</v>
      </c>
      <c r="H32" s="15" t="s">
        <v>20</v>
      </c>
      <c r="I32" s="15" t="s">
        <v>20</v>
      </c>
      <c r="J32" s="15" t="s">
        <v>20</v>
      </c>
      <c r="K32" s="3">
        <v>33534</v>
      </c>
      <c r="L32" s="15" t="s">
        <v>20</v>
      </c>
      <c r="M32" s="15" t="s">
        <v>20</v>
      </c>
      <c r="N32" s="15" t="s">
        <v>20</v>
      </c>
      <c r="O32" s="27">
        <f t="shared" si="1"/>
        <v>33534</v>
      </c>
    </row>
    <row r="33" spans="2:15" s="46" customFormat="1">
      <c r="B33" s="22" t="s">
        <v>38</v>
      </c>
      <c r="C33" s="15" t="s">
        <v>20</v>
      </c>
      <c r="D33" s="15" t="s">
        <v>20</v>
      </c>
      <c r="E33" s="15" t="s">
        <v>20</v>
      </c>
      <c r="F33" s="15" t="s">
        <v>20</v>
      </c>
      <c r="G33" s="15" t="s">
        <v>20</v>
      </c>
      <c r="H33" s="15" t="s">
        <v>20</v>
      </c>
      <c r="I33" s="15" t="s">
        <v>20</v>
      </c>
      <c r="J33" s="15" t="s">
        <v>20</v>
      </c>
      <c r="K33" s="15" t="s">
        <v>20</v>
      </c>
      <c r="L33" s="15" t="s">
        <v>20</v>
      </c>
      <c r="M33" s="15"/>
      <c r="N33" s="3">
        <v>1905</v>
      </c>
      <c r="O33" s="27">
        <f t="shared" si="1"/>
        <v>1905</v>
      </c>
    </row>
    <row r="34" spans="2:15" s="46" customFormat="1">
      <c r="B34" s="22" t="s">
        <v>134</v>
      </c>
      <c r="C34" s="15" t="s">
        <v>20</v>
      </c>
      <c r="D34" s="15" t="s">
        <v>20</v>
      </c>
      <c r="E34" s="15" t="s">
        <v>20</v>
      </c>
      <c r="F34" s="15" t="s">
        <v>20</v>
      </c>
      <c r="G34" s="15" t="s">
        <v>20</v>
      </c>
      <c r="H34" s="15" t="s">
        <v>20</v>
      </c>
      <c r="I34" s="15" t="s">
        <v>20</v>
      </c>
      <c r="J34" s="15" t="s">
        <v>20</v>
      </c>
      <c r="K34" s="15" t="s">
        <v>20</v>
      </c>
      <c r="L34" s="15" t="s">
        <v>20</v>
      </c>
      <c r="M34" s="15" t="s">
        <v>20</v>
      </c>
      <c r="N34" s="3">
        <v>52787.199999999997</v>
      </c>
      <c r="O34" s="27">
        <f t="shared" si="1"/>
        <v>52787.199999999997</v>
      </c>
    </row>
    <row r="35" spans="2:15" s="46" customFormat="1">
      <c r="B35" s="22" t="s">
        <v>46</v>
      </c>
      <c r="C35" s="15" t="s">
        <v>20</v>
      </c>
      <c r="D35" s="15" t="s">
        <v>20</v>
      </c>
      <c r="E35" s="15" t="s">
        <v>20</v>
      </c>
      <c r="F35" s="15" t="s">
        <v>20</v>
      </c>
      <c r="G35" s="15" t="s">
        <v>20</v>
      </c>
      <c r="H35" s="15" t="s">
        <v>20</v>
      </c>
      <c r="I35" s="15" t="s">
        <v>20</v>
      </c>
      <c r="J35" s="15" t="s">
        <v>20</v>
      </c>
      <c r="K35" s="15" t="s">
        <v>20</v>
      </c>
      <c r="L35" s="15" t="s">
        <v>20</v>
      </c>
      <c r="M35" s="15" t="s">
        <v>20</v>
      </c>
      <c r="N35" s="3">
        <v>2120</v>
      </c>
      <c r="O35" s="27">
        <f t="shared" si="1"/>
        <v>2120</v>
      </c>
    </row>
    <row r="36" spans="2:15" s="46" customFormat="1">
      <c r="B36" s="22" t="s">
        <v>28</v>
      </c>
      <c r="C36" s="28">
        <v>82.01</v>
      </c>
      <c r="D36" s="29">
        <v>455.1</v>
      </c>
      <c r="E36" s="30">
        <v>3726.22</v>
      </c>
      <c r="F36" s="31">
        <v>1017.6</v>
      </c>
      <c r="G36" s="32">
        <v>178.48</v>
      </c>
      <c r="H36" s="15">
        <v>8950.83</v>
      </c>
      <c r="I36" s="3">
        <v>158</v>
      </c>
      <c r="J36" s="15">
        <v>5481.3</v>
      </c>
      <c r="K36" s="15">
        <v>22100.639999999999</v>
      </c>
      <c r="L36" s="15">
        <v>4926.0600000000004</v>
      </c>
      <c r="M36" s="3">
        <v>343.9</v>
      </c>
      <c r="N36" s="3">
        <v>13337.9</v>
      </c>
      <c r="O36" s="27">
        <f t="shared" si="1"/>
        <v>60758.04</v>
      </c>
    </row>
    <row r="37" spans="2:15" s="46" customFormat="1">
      <c r="B37" s="22" t="s">
        <v>138</v>
      </c>
      <c r="C37" s="15" t="s">
        <v>20</v>
      </c>
      <c r="D37" s="15" t="s">
        <v>20</v>
      </c>
      <c r="E37" s="15" t="s">
        <v>20</v>
      </c>
      <c r="F37" s="15" t="s">
        <v>20</v>
      </c>
      <c r="G37" s="15" t="s">
        <v>20</v>
      </c>
      <c r="H37" s="15" t="s">
        <v>20</v>
      </c>
      <c r="I37" s="15" t="s">
        <v>20</v>
      </c>
      <c r="J37" s="15" t="s">
        <v>20</v>
      </c>
      <c r="K37" s="15" t="s">
        <v>20</v>
      </c>
      <c r="L37" s="15" t="s">
        <v>20</v>
      </c>
      <c r="M37" s="15" t="s">
        <v>20</v>
      </c>
      <c r="N37" s="3">
        <v>795</v>
      </c>
      <c r="O37" s="27">
        <f t="shared" si="1"/>
        <v>795</v>
      </c>
    </row>
    <row r="38" spans="2:15" s="46" customFormat="1">
      <c r="B38" s="22" t="s">
        <v>44</v>
      </c>
      <c r="C38" s="15" t="s">
        <v>20</v>
      </c>
      <c r="D38" s="15" t="s">
        <v>20</v>
      </c>
      <c r="E38" s="15" t="s">
        <v>20</v>
      </c>
      <c r="F38" s="15" t="s">
        <v>20</v>
      </c>
      <c r="G38" s="15" t="s">
        <v>20</v>
      </c>
      <c r="H38" s="15" t="s">
        <v>20</v>
      </c>
      <c r="I38" s="15" t="s">
        <v>20</v>
      </c>
      <c r="J38" s="15" t="s">
        <v>20</v>
      </c>
      <c r="K38" s="15" t="s">
        <v>20</v>
      </c>
      <c r="L38" s="15" t="s">
        <v>20</v>
      </c>
      <c r="M38" s="15" t="s">
        <v>20</v>
      </c>
      <c r="N38" s="3">
        <v>3000</v>
      </c>
      <c r="O38" s="27">
        <f t="shared" si="1"/>
        <v>3000</v>
      </c>
    </row>
    <row r="39" spans="2:15" s="46" customFormat="1">
      <c r="B39" s="22" t="s">
        <v>45</v>
      </c>
      <c r="C39" s="15" t="s">
        <v>20</v>
      </c>
      <c r="D39" s="15" t="s">
        <v>20</v>
      </c>
      <c r="E39" s="15" t="s">
        <v>20</v>
      </c>
      <c r="F39" s="15" t="s">
        <v>20</v>
      </c>
      <c r="G39" s="15" t="s">
        <v>20</v>
      </c>
      <c r="H39" s="15" t="s">
        <v>20</v>
      </c>
      <c r="I39" s="15" t="s">
        <v>20</v>
      </c>
      <c r="J39" s="15" t="s">
        <v>20</v>
      </c>
      <c r="K39" s="15" t="s">
        <v>20</v>
      </c>
      <c r="L39" s="15" t="s">
        <v>20</v>
      </c>
      <c r="M39" s="15" t="s">
        <v>20</v>
      </c>
      <c r="N39" s="3">
        <v>6210.91</v>
      </c>
      <c r="O39" s="27">
        <f t="shared" si="1"/>
        <v>6210.91</v>
      </c>
    </row>
    <row r="40" spans="2:15" s="46" customFormat="1">
      <c r="B40" s="22" t="s">
        <v>47</v>
      </c>
      <c r="C40" s="15" t="s">
        <v>20</v>
      </c>
      <c r="D40" s="15" t="s">
        <v>20</v>
      </c>
      <c r="E40" s="15" t="s">
        <v>20</v>
      </c>
      <c r="F40" s="15" t="s">
        <v>20</v>
      </c>
      <c r="G40" s="15" t="s">
        <v>20</v>
      </c>
      <c r="H40" s="15" t="s">
        <v>20</v>
      </c>
      <c r="I40" s="15" t="s">
        <v>20</v>
      </c>
      <c r="J40" s="15" t="s">
        <v>20</v>
      </c>
      <c r="K40" s="15" t="s">
        <v>20</v>
      </c>
      <c r="L40" s="15" t="s">
        <v>20</v>
      </c>
      <c r="M40" s="15" t="s">
        <v>20</v>
      </c>
      <c r="N40" s="3">
        <v>3543.8</v>
      </c>
      <c r="O40" s="27">
        <f t="shared" si="1"/>
        <v>3543.8</v>
      </c>
    </row>
    <row r="41" spans="2:15" s="46" customFormat="1">
      <c r="B41" s="22" t="s">
        <v>42</v>
      </c>
      <c r="C41" s="15" t="s">
        <v>20</v>
      </c>
      <c r="D41" s="15" t="s">
        <v>20</v>
      </c>
      <c r="E41" s="15" t="s">
        <v>20</v>
      </c>
      <c r="F41" s="15" t="s">
        <v>20</v>
      </c>
      <c r="G41" s="15" t="s">
        <v>20</v>
      </c>
      <c r="H41" s="15" t="s">
        <v>20</v>
      </c>
      <c r="I41" s="15" t="s">
        <v>20</v>
      </c>
      <c r="J41" s="15" t="s">
        <v>20</v>
      </c>
      <c r="K41" s="15" t="s">
        <v>20</v>
      </c>
      <c r="L41" s="15" t="s">
        <v>20</v>
      </c>
      <c r="M41" s="15" t="s">
        <v>20</v>
      </c>
      <c r="N41" s="3">
        <v>5837.4</v>
      </c>
      <c r="O41" s="27">
        <f t="shared" si="1"/>
        <v>5837.4</v>
      </c>
    </row>
    <row r="42" spans="2:15" s="46" customFormat="1">
      <c r="B42" s="22" t="s">
        <v>30</v>
      </c>
      <c r="C42" s="15" t="s">
        <v>20</v>
      </c>
      <c r="D42" s="15" t="s">
        <v>20</v>
      </c>
      <c r="E42" s="15" t="s">
        <v>20</v>
      </c>
      <c r="F42" s="15" t="s">
        <v>20</v>
      </c>
      <c r="G42" s="41">
        <v>5712</v>
      </c>
      <c r="H42" s="15" t="s">
        <v>20</v>
      </c>
      <c r="I42" s="15" t="s">
        <v>20</v>
      </c>
      <c r="J42" s="15" t="s">
        <v>20</v>
      </c>
      <c r="K42" s="15" t="s">
        <v>20</v>
      </c>
      <c r="L42" s="15" t="s">
        <v>20</v>
      </c>
      <c r="M42" s="15" t="s">
        <v>20</v>
      </c>
      <c r="N42" s="15" t="s">
        <v>20</v>
      </c>
      <c r="O42" s="27">
        <f t="shared" si="1"/>
        <v>5712</v>
      </c>
    </row>
    <row r="43" spans="2:15" s="46" customFormat="1">
      <c r="B43" s="22" t="s">
        <v>43</v>
      </c>
      <c r="C43" s="15" t="s">
        <v>20</v>
      </c>
      <c r="D43" s="15" t="s">
        <v>20</v>
      </c>
      <c r="E43" s="15" t="s">
        <v>20</v>
      </c>
      <c r="F43" s="15" t="s">
        <v>20</v>
      </c>
      <c r="G43" s="15" t="s">
        <v>20</v>
      </c>
      <c r="H43" s="15" t="s">
        <v>20</v>
      </c>
      <c r="I43" s="15" t="s">
        <v>20</v>
      </c>
      <c r="J43" s="15" t="s">
        <v>20</v>
      </c>
      <c r="K43" s="15" t="s">
        <v>20</v>
      </c>
      <c r="L43" s="15" t="s">
        <v>20</v>
      </c>
      <c r="M43" s="15" t="s">
        <v>20</v>
      </c>
      <c r="N43" s="3">
        <v>1650</v>
      </c>
      <c r="O43" s="27">
        <f t="shared" si="1"/>
        <v>1650</v>
      </c>
    </row>
    <row r="44" spans="2:15" s="46" customFormat="1">
      <c r="B44" s="6" t="s">
        <v>27</v>
      </c>
      <c r="C44" s="105">
        <f t="shared" ref="C44:N44" si="2">SUM(C5:C43)</f>
        <v>82.01</v>
      </c>
      <c r="D44" s="105">
        <f t="shared" si="2"/>
        <v>455.1</v>
      </c>
      <c r="E44" s="105">
        <f t="shared" si="2"/>
        <v>15743.82</v>
      </c>
      <c r="F44" s="105">
        <f t="shared" si="2"/>
        <v>2085.48</v>
      </c>
      <c r="G44" s="105">
        <f t="shared" si="2"/>
        <v>27910.44</v>
      </c>
      <c r="H44" s="105">
        <f t="shared" si="2"/>
        <v>15156.71</v>
      </c>
      <c r="I44" s="105">
        <f t="shared" si="2"/>
        <v>4015</v>
      </c>
      <c r="J44" s="105">
        <f t="shared" si="2"/>
        <v>15027.3</v>
      </c>
      <c r="K44" s="105">
        <f t="shared" si="2"/>
        <v>78987.790000000008</v>
      </c>
      <c r="L44" s="105">
        <f t="shared" si="2"/>
        <v>12637.920000000002</v>
      </c>
      <c r="M44" s="105">
        <f t="shared" si="2"/>
        <v>3145.9</v>
      </c>
      <c r="N44" s="105">
        <f t="shared" si="2"/>
        <v>144531.20999999996</v>
      </c>
      <c r="O44" s="20">
        <f t="shared" si="1"/>
        <v>319778.68</v>
      </c>
    </row>
    <row r="45" spans="2:15">
      <c r="B45" s="26" t="s">
        <v>107</v>
      </c>
      <c r="C45" s="4" t="s">
        <v>20</v>
      </c>
      <c r="D45" s="4" t="s">
        <v>20</v>
      </c>
      <c r="E45" s="4" t="s">
        <v>20</v>
      </c>
      <c r="F45" s="4" t="s">
        <v>20</v>
      </c>
      <c r="G45" s="4" t="s">
        <v>20</v>
      </c>
      <c r="H45" s="4" t="s">
        <v>20</v>
      </c>
      <c r="I45" s="4" t="s">
        <v>20</v>
      </c>
      <c r="J45" s="4" t="s">
        <v>20</v>
      </c>
      <c r="K45" s="4" t="s">
        <v>20</v>
      </c>
      <c r="L45" s="4" t="s">
        <v>20</v>
      </c>
      <c r="M45" s="4" t="s">
        <v>20</v>
      </c>
      <c r="N45" s="4" t="s">
        <v>20</v>
      </c>
      <c r="O45" s="27">
        <f t="shared" ref="O45:O67" si="3">SUM(C45:N45)</f>
        <v>0</v>
      </c>
    </row>
    <row r="46" spans="2:15" s="46" customFormat="1">
      <c r="B46" s="2" t="s">
        <v>135</v>
      </c>
      <c r="C46" s="15" t="s">
        <v>20</v>
      </c>
      <c r="D46" s="15" t="s">
        <v>20</v>
      </c>
      <c r="E46" s="15">
        <v>3873.59</v>
      </c>
      <c r="F46" s="15" t="s">
        <v>20</v>
      </c>
      <c r="G46" s="15" t="s">
        <v>20</v>
      </c>
      <c r="H46" s="15" t="s">
        <v>20</v>
      </c>
      <c r="I46" s="15" t="s">
        <v>20</v>
      </c>
      <c r="J46" s="15" t="s">
        <v>20</v>
      </c>
      <c r="K46" s="15" t="s">
        <v>20</v>
      </c>
      <c r="L46" s="15" t="s">
        <v>20</v>
      </c>
      <c r="M46" s="15" t="s">
        <v>20</v>
      </c>
      <c r="N46" s="15" t="s">
        <v>20</v>
      </c>
      <c r="O46" s="27">
        <f t="shared" si="3"/>
        <v>3873.59</v>
      </c>
    </row>
    <row r="47" spans="2:15">
      <c r="B47" s="26" t="s">
        <v>108</v>
      </c>
      <c r="C47" s="4" t="s">
        <v>20</v>
      </c>
      <c r="D47" s="4" t="s">
        <v>20</v>
      </c>
      <c r="E47" s="4" t="s">
        <v>20</v>
      </c>
      <c r="F47" s="4" t="s">
        <v>20</v>
      </c>
      <c r="G47" s="4" t="s">
        <v>20</v>
      </c>
      <c r="H47" s="4" t="s">
        <v>20</v>
      </c>
      <c r="I47" s="4" t="s">
        <v>20</v>
      </c>
      <c r="J47" s="4" t="s">
        <v>20</v>
      </c>
      <c r="K47" s="4" t="s">
        <v>20</v>
      </c>
      <c r="L47" s="4" t="s">
        <v>20</v>
      </c>
      <c r="M47" s="4" t="s">
        <v>20</v>
      </c>
      <c r="N47" s="4" t="s">
        <v>20</v>
      </c>
      <c r="O47" s="27">
        <f t="shared" si="3"/>
        <v>0</v>
      </c>
    </row>
    <row r="48" spans="2:15" s="46" customFormat="1">
      <c r="B48" s="2" t="s">
        <v>61</v>
      </c>
      <c r="C48" s="15" t="s">
        <v>20</v>
      </c>
      <c r="D48" s="15" t="s">
        <v>20</v>
      </c>
      <c r="E48" s="15" t="s">
        <v>20</v>
      </c>
      <c r="F48" s="15" t="s">
        <v>20</v>
      </c>
      <c r="G48" s="15" t="s">
        <v>20</v>
      </c>
      <c r="H48" s="3">
        <v>16</v>
      </c>
      <c r="I48" s="15" t="s">
        <v>20</v>
      </c>
      <c r="J48" s="3">
        <v>20</v>
      </c>
      <c r="K48" s="15" t="s">
        <v>20</v>
      </c>
      <c r="L48" s="15" t="s">
        <v>20</v>
      </c>
      <c r="M48" s="15" t="s">
        <v>20</v>
      </c>
      <c r="N48" s="15" t="s">
        <v>20</v>
      </c>
      <c r="O48" s="27">
        <f t="shared" si="3"/>
        <v>36</v>
      </c>
    </row>
    <row r="49" spans="2:15" s="46" customFormat="1" ht="56.25">
      <c r="B49" s="2" t="s">
        <v>136</v>
      </c>
      <c r="C49" s="15" t="s">
        <v>20</v>
      </c>
      <c r="D49" s="15" t="s">
        <v>20</v>
      </c>
      <c r="E49" s="15" t="s">
        <v>20</v>
      </c>
      <c r="F49" s="15" t="s">
        <v>20</v>
      </c>
      <c r="G49" s="15" t="s">
        <v>20</v>
      </c>
      <c r="H49" s="15" t="s">
        <v>20</v>
      </c>
      <c r="I49" s="3">
        <v>99</v>
      </c>
      <c r="J49" s="15" t="s">
        <v>20</v>
      </c>
      <c r="K49" s="15" t="s">
        <v>20</v>
      </c>
      <c r="L49" s="15" t="s">
        <v>20</v>
      </c>
      <c r="M49" s="15" t="s">
        <v>20</v>
      </c>
      <c r="N49" s="15" t="s">
        <v>20</v>
      </c>
      <c r="O49" s="27">
        <f t="shared" si="3"/>
        <v>99</v>
      </c>
    </row>
    <row r="50" spans="2:15" s="46" customFormat="1" ht="37.5">
      <c r="B50" s="2" t="s">
        <v>52</v>
      </c>
      <c r="C50" s="15" t="s">
        <v>20</v>
      </c>
      <c r="D50" s="15" t="s">
        <v>20</v>
      </c>
      <c r="E50" s="15" t="s">
        <v>20</v>
      </c>
      <c r="F50" s="15" t="s">
        <v>20</v>
      </c>
      <c r="G50" s="15" t="s">
        <v>20</v>
      </c>
      <c r="H50" s="15" t="s">
        <v>20</v>
      </c>
      <c r="I50" s="3">
        <v>270</v>
      </c>
      <c r="J50" s="15" t="s">
        <v>20</v>
      </c>
      <c r="K50" s="15" t="s">
        <v>20</v>
      </c>
      <c r="L50" s="15" t="s">
        <v>20</v>
      </c>
      <c r="M50" s="15" t="s">
        <v>20</v>
      </c>
      <c r="N50" s="15" t="s">
        <v>20</v>
      </c>
      <c r="O50" s="27">
        <f t="shared" si="3"/>
        <v>270</v>
      </c>
    </row>
    <row r="51" spans="2:15" s="46" customFormat="1">
      <c r="B51" s="2" t="s">
        <v>53</v>
      </c>
      <c r="C51" s="15" t="s">
        <v>20</v>
      </c>
      <c r="D51" s="15" t="s">
        <v>20</v>
      </c>
      <c r="E51" s="15" t="s">
        <v>20</v>
      </c>
      <c r="F51" s="15" t="s">
        <v>20</v>
      </c>
      <c r="G51" s="15" t="s">
        <v>20</v>
      </c>
      <c r="H51" s="15" t="s">
        <v>20</v>
      </c>
      <c r="I51" s="15" t="s">
        <v>20</v>
      </c>
      <c r="J51" s="15" t="s">
        <v>20</v>
      </c>
      <c r="K51" s="3">
        <v>480</v>
      </c>
      <c r="L51" s="15" t="s">
        <v>20</v>
      </c>
      <c r="M51" s="15" t="s">
        <v>20</v>
      </c>
      <c r="N51" s="15" t="s">
        <v>20</v>
      </c>
      <c r="O51" s="27">
        <f t="shared" si="3"/>
        <v>480</v>
      </c>
    </row>
    <row r="52" spans="2:15" s="46" customFormat="1">
      <c r="B52" s="2" t="s">
        <v>137</v>
      </c>
      <c r="C52" s="15" t="s">
        <v>20</v>
      </c>
      <c r="D52" s="3">
        <v>128.02000000000001</v>
      </c>
      <c r="E52" s="15" t="s">
        <v>20</v>
      </c>
      <c r="F52" s="15" t="s">
        <v>20</v>
      </c>
      <c r="G52" s="15" t="s">
        <v>20</v>
      </c>
      <c r="H52" s="15" t="s">
        <v>20</v>
      </c>
      <c r="I52" s="15" t="s">
        <v>20</v>
      </c>
      <c r="J52" s="15" t="s">
        <v>20</v>
      </c>
      <c r="K52" s="15" t="s">
        <v>20</v>
      </c>
      <c r="L52" s="15" t="s">
        <v>20</v>
      </c>
      <c r="M52" s="15" t="s">
        <v>20</v>
      </c>
      <c r="N52" s="15" t="s">
        <v>20</v>
      </c>
      <c r="O52" s="27">
        <f t="shared" si="3"/>
        <v>128.02000000000001</v>
      </c>
    </row>
    <row r="53" spans="2:15" s="46" customFormat="1">
      <c r="B53" s="2" t="s">
        <v>50</v>
      </c>
      <c r="C53" s="15" t="s">
        <v>20</v>
      </c>
      <c r="D53" s="15" t="s">
        <v>20</v>
      </c>
      <c r="E53" s="15" t="s">
        <v>20</v>
      </c>
      <c r="F53" s="15" t="s">
        <v>20</v>
      </c>
      <c r="G53" s="15" t="s">
        <v>20</v>
      </c>
      <c r="H53" s="3">
        <v>180</v>
      </c>
      <c r="I53" s="15" t="s">
        <v>20</v>
      </c>
      <c r="J53" s="15" t="s">
        <v>20</v>
      </c>
      <c r="K53" s="15" t="s">
        <v>20</v>
      </c>
      <c r="L53" s="15" t="s">
        <v>20</v>
      </c>
      <c r="M53" s="15" t="s">
        <v>20</v>
      </c>
      <c r="N53" s="15" t="s">
        <v>20</v>
      </c>
      <c r="O53" s="27">
        <f t="shared" si="3"/>
        <v>180</v>
      </c>
    </row>
    <row r="54" spans="2:15" s="46" customFormat="1">
      <c r="B54" s="2" t="s">
        <v>60</v>
      </c>
      <c r="C54" s="15" t="s">
        <v>20</v>
      </c>
      <c r="D54" s="15" t="s">
        <v>20</v>
      </c>
      <c r="E54" s="15" t="s">
        <v>20</v>
      </c>
      <c r="F54" s="15" t="s">
        <v>20</v>
      </c>
      <c r="G54" s="15" t="s">
        <v>20</v>
      </c>
      <c r="H54" s="15" t="s">
        <v>20</v>
      </c>
      <c r="I54" s="3">
        <v>2228.4</v>
      </c>
      <c r="J54" s="15" t="s">
        <v>20</v>
      </c>
      <c r="K54" s="15" t="s">
        <v>20</v>
      </c>
      <c r="L54" s="15" t="s">
        <v>20</v>
      </c>
      <c r="M54" s="15" t="s">
        <v>20</v>
      </c>
      <c r="N54" s="3">
        <v>749.4</v>
      </c>
      <c r="O54" s="27">
        <f t="shared" si="3"/>
        <v>2977.8</v>
      </c>
    </row>
    <row r="55" spans="2:15" s="46" customFormat="1">
      <c r="B55" s="2" t="s">
        <v>57</v>
      </c>
      <c r="C55" s="15">
        <v>666.1</v>
      </c>
      <c r="D55" s="15">
        <v>579.96</v>
      </c>
      <c r="E55" s="15">
        <v>642.5</v>
      </c>
      <c r="F55" s="3">
        <v>636.6</v>
      </c>
      <c r="G55" s="15">
        <v>666.1</v>
      </c>
      <c r="H55" s="15">
        <v>637.78</v>
      </c>
      <c r="I55" s="15">
        <v>641.32000000000005</v>
      </c>
      <c r="J55" s="15">
        <v>642.5</v>
      </c>
      <c r="K55" s="15">
        <v>613</v>
      </c>
      <c r="L55" s="15">
        <v>654.29999999999995</v>
      </c>
      <c r="M55" s="15">
        <v>0</v>
      </c>
      <c r="N55" s="3">
        <v>1254.32</v>
      </c>
      <c r="O55" s="27">
        <f t="shared" si="3"/>
        <v>7634.48</v>
      </c>
    </row>
    <row r="56" spans="2:15" s="46" customFormat="1">
      <c r="B56" s="2" t="s">
        <v>56</v>
      </c>
      <c r="C56" s="15" t="s">
        <v>20</v>
      </c>
      <c r="D56" s="15" t="s">
        <v>20</v>
      </c>
      <c r="E56" s="3">
        <v>250</v>
      </c>
      <c r="F56" s="15">
        <v>259.11</v>
      </c>
      <c r="G56" s="15" t="s">
        <v>20</v>
      </c>
      <c r="H56" s="15" t="s">
        <v>20</v>
      </c>
      <c r="I56" s="15" t="s">
        <v>20</v>
      </c>
      <c r="J56" s="15" t="s">
        <v>20</v>
      </c>
      <c r="K56" s="15" t="s">
        <v>20</v>
      </c>
      <c r="L56" s="15" t="s">
        <v>20</v>
      </c>
      <c r="M56" s="15" t="s">
        <v>20</v>
      </c>
      <c r="N56" s="15" t="s">
        <v>20</v>
      </c>
      <c r="O56" s="27">
        <f t="shared" si="3"/>
        <v>509.11</v>
      </c>
    </row>
    <row r="57" spans="2:15" s="46" customFormat="1" ht="37.5">
      <c r="B57" s="2" t="s">
        <v>143</v>
      </c>
      <c r="C57" s="15" t="s">
        <v>20</v>
      </c>
      <c r="D57" s="15" t="s">
        <v>20</v>
      </c>
      <c r="E57" s="15" t="s">
        <v>20</v>
      </c>
      <c r="F57" s="15" t="s">
        <v>20</v>
      </c>
      <c r="G57" s="15" t="s">
        <v>20</v>
      </c>
      <c r="H57" s="15" t="s">
        <v>20</v>
      </c>
      <c r="I57" s="15" t="s">
        <v>20</v>
      </c>
      <c r="J57" s="3">
        <v>2966.34</v>
      </c>
      <c r="K57" s="15" t="s">
        <v>20</v>
      </c>
      <c r="L57" s="15" t="s">
        <v>20</v>
      </c>
      <c r="M57" s="15" t="s">
        <v>20</v>
      </c>
      <c r="N57" s="15" t="s">
        <v>20</v>
      </c>
      <c r="O57" s="27">
        <f t="shared" si="3"/>
        <v>2966.34</v>
      </c>
    </row>
    <row r="58" spans="2:15" s="46" customFormat="1" ht="37.5">
      <c r="B58" s="2" t="s">
        <v>144</v>
      </c>
      <c r="C58" s="15" t="s">
        <v>20</v>
      </c>
      <c r="D58" s="15" t="s">
        <v>20</v>
      </c>
      <c r="E58" s="15" t="s">
        <v>20</v>
      </c>
      <c r="F58" s="15" t="s">
        <v>20</v>
      </c>
      <c r="G58" s="3">
        <v>1000</v>
      </c>
      <c r="H58" s="15" t="s">
        <v>20</v>
      </c>
      <c r="I58" s="15" t="s">
        <v>20</v>
      </c>
      <c r="J58" s="15" t="s">
        <v>20</v>
      </c>
      <c r="K58" s="15" t="s">
        <v>20</v>
      </c>
      <c r="L58" s="15" t="s">
        <v>20</v>
      </c>
      <c r="M58" s="15" t="s">
        <v>20</v>
      </c>
      <c r="N58" s="15" t="s">
        <v>20</v>
      </c>
      <c r="O58" s="27">
        <f t="shared" si="3"/>
        <v>1000</v>
      </c>
    </row>
    <row r="59" spans="2:15" s="46" customFormat="1">
      <c r="B59" s="2" t="s">
        <v>58</v>
      </c>
      <c r="C59" s="106" t="s">
        <v>20</v>
      </c>
      <c r="D59" s="106" t="s">
        <v>20</v>
      </c>
      <c r="E59" s="106">
        <v>460</v>
      </c>
      <c r="F59" s="3">
        <v>220</v>
      </c>
      <c r="G59" s="106">
        <v>220</v>
      </c>
      <c r="H59" s="106">
        <v>220</v>
      </c>
      <c r="I59" s="106">
        <v>220</v>
      </c>
      <c r="J59" s="106">
        <v>220</v>
      </c>
      <c r="K59" s="106">
        <v>220</v>
      </c>
      <c r="L59" s="106">
        <v>220</v>
      </c>
      <c r="M59" s="106" t="s">
        <v>20</v>
      </c>
      <c r="N59" s="106">
        <v>440</v>
      </c>
      <c r="O59" s="27">
        <f t="shared" si="3"/>
        <v>2440</v>
      </c>
    </row>
    <row r="60" spans="2:15" s="46" customFormat="1" ht="37.5">
      <c r="B60" s="2" t="s">
        <v>145</v>
      </c>
      <c r="C60" s="15" t="s">
        <v>20</v>
      </c>
      <c r="D60" s="15" t="s">
        <v>20</v>
      </c>
      <c r="E60" s="15" t="s">
        <v>20</v>
      </c>
      <c r="F60" s="15" t="s">
        <v>20</v>
      </c>
      <c r="G60" s="3">
        <v>2000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27">
        <f t="shared" si="3"/>
        <v>2000</v>
      </c>
    </row>
    <row r="61" spans="2:15" s="46" customFormat="1">
      <c r="B61" s="2" t="s">
        <v>49</v>
      </c>
      <c r="C61" s="15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3">
        <v>503.21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27">
        <f t="shared" si="3"/>
        <v>503.21</v>
      </c>
    </row>
    <row r="62" spans="2:15" s="46" customFormat="1">
      <c r="B62" s="2" t="s">
        <v>55</v>
      </c>
      <c r="C62" s="15" t="s">
        <v>20</v>
      </c>
      <c r="D62" s="15" t="s">
        <v>20</v>
      </c>
      <c r="E62" s="3">
        <v>470.96</v>
      </c>
      <c r="F62" s="15" t="s">
        <v>20</v>
      </c>
      <c r="G62" s="15">
        <v>474.66</v>
      </c>
      <c r="H62" s="15">
        <v>472.7</v>
      </c>
      <c r="I62" s="15">
        <v>470.3</v>
      </c>
      <c r="J62" s="15">
        <v>474.97</v>
      </c>
      <c r="K62" s="15">
        <v>230.81</v>
      </c>
      <c r="L62" s="15" t="s">
        <v>20</v>
      </c>
      <c r="M62" s="15" t="s">
        <v>20</v>
      </c>
      <c r="N62" s="15" t="s">
        <v>20</v>
      </c>
      <c r="O62" s="27">
        <f t="shared" si="3"/>
        <v>2594.4</v>
      </c>
    </row>
    <row r="63" spans="2:15" s="107" customFormat="1">
      <c r="B63" s="3" t="s">
        <v>146</v>
      </c>
      <c r="C63" s="106">
        <v>420</v>
      </c>
      <c r="D63" s="106">
        <v>420</v>
      </c>
      <c r="E63" s="106">
        <v>420</v>
      </c>
      <c r="F63" s="106">
        <v>420</v>
      </c>
      <c r="G63" s="106">
        <v>420</v>
      </c>
      <c r="H63" s="106">
        <v>420</v>
      </c>
      <c r="I63" s="106">
        <v>420</v>
      </c>
      <c r="J63" s="106">
        <v>420</v>
      </c>
      <c r="K63" s="106">
        <v>420</v>
      </c>
      <c r="L63" s="3">
        <v>420</v>
      </c>
      <c r="M63" s="106" t="s">
        <v>20</v>
      </c>
      <c r="N63" s="106">
        <v>840</v>
      </c>
      <c r="O63" s="27">
        <f t="shared" si="3"/>
        <v>5040</v>
      </c>
    </row>
    <row r="64" spans="2:15" s="46" customFormat="1" ht="37.5">
      <c r="B64" s="2" t="s">
        <v>147</v>
      </c>
      <c r="C64" s="15">
        <v>425</v>
      </c>
      <c r="D64" s="3">
        <v>425</v>
      </c>
      <c r="E64" s="15">
        <v>425</v>
      </c>
      <c r="F64" s="15">
        <v>425</v>
      </c>
      <c r="G64" s="15">
        <v>425</v>
      </c>
      <c r="H64" s="15">
        <v>425</v>
      </c>
      <c r="I64" s="15">
        <v>425</v>
      </c>
      <c r="J64" s="15">
        <v>425</v>
      </c>
      <c r="K64" s="15">
        <v>425</v>
      </c>
      <c r="L64" s="15">
        <v>425</v>
      </c>
      <c r="M64" s="15" t="s">
        <v>20</v>
      </c>
      <c r="N64" s="15">
        <v>850</v>
      </c>
      <c r="O64" s="27">
        <f t="shared" si="3"/>
        <v>5100</v>
      </c>
    </row>
    <row r="65" spans="2:15" s="46" customFormat="1">
      <c r="B65" s="2" t="s">
        <v>51</v>
      </c>
      <c r="C65" s="15" t="s">
        <v>20</v>
      </c>
      <c r="D65" s="15" t="s">
        <v>20</v>
      </c>
      <c r="E65" s="15" t="s">
        <v>20</v>
      </c>
      <c r="F65" s="15" t="s">
        <v>20</v>
      </c>
      <c r="G65" s="15" t="s">
        <v>20</v>
      </c>
      <c r="H65" s="3">
        <v>135</v>
      </c>
      <c r="I65" s="15" t="s">
        <v>20</v>
      </c>
      <c r="J65" s="15" t="s">
        <v>20</v>
      </c>
      <c r="K65" s="15" t="s">
        <v>20</v>
      </c>
      <c r="L65" s="15" t="s">
        <v>20</v>
      </c>
      <c r="M65" s="15" t="s">
        <v>20</v>
      </c>
      <c r="N65" s="15" t="s">
        <v>20</v>
      </c>
      <c r="O65" s="27">
        <f t="shared" si="3"/>
        <v>135</v>
      </c>
    </row>
    <row r="66" spans="2:15" s="46" customFormat="1">
      <c r="B66" s="2" t="s">
        <v>54</v>
      </c>
      <c r="C66" s="15" t="s">
        <v>20</v>
      </c>
      <c r="D66" s="15" t="s">
        <v>20</v>
      </c>
      <c r="E66" s="15" t="s">
        <v>20</v>
      </c>
      <c r="F66" s="15" t="s">
        <v>20</v>
      </c>
      <c r="G66" s="15" t="s">
        <v>20</v>
      </c>
      <c r="H66" s="15" t="s">
        <v>20</v>
      </c>
      <c r="I66" s="15" t="s">
        <v>20</v>
      </c>
      <c r="J66" s="15" t="s">
        <v>20</v>
      </c>
      <c r="K66" s="15" t="s">
        <v>20</v>
      </c>
      <c r="L66" s="15" t="s">
        <v>20</v>
      </c>
      <c r="M66" s="15" t="s">
        <v>20</v>
      </c>
      <c r="N66" s="3">
        <v>600</v>
      </c>
      <c r="O66" s="27">
        <f t="shared" si="3"/>
        <v>600</v>
      </c>
    </row>
    <row r="67" spans="2:15" s="46" customFormat="1">
      <c r="B67" s="2" t="s">
        <v>48</v>
      </c>
      <c r="C67" s="15" t="s">
        <v>20</v>
      </c>
      <c r="D67" s="15" t="s">
        <v>20</v>
      </c>
      <c r="E67" s="3">
        <v>126.98</v>
      </c>
      <c r="F67" s="15" t="s">
        <v>20</v>
      </c>
      <c r="G67" s="15" t="s">
        <v>20</v>
      </c>
      <c r="H67" s="15" t="s">
        <v>20</v>
      </c>
      <c r="I67" s="15" t="s">
        <v>20</v>
      </c>
      <c r="J67" s="15" t="s">
        <v>20</v>
      </c>
      <c r="K67" s="15" t="s">
        <v>20</v>
      </c>
      <c r="L67" s="15" t="s">
        <v>20</v>
      </c>
      <c r="M67" s="15" t="s">
        <v>20</v>
      </c>
      <c r="N67" s="15" t="s">
        <v>20</v>
      </c>
      <c r="O67" s="27">
        <f t="shared" si="3"/>
        <v>126.98</v>
      </c>
    </row>
    <row r="68" spans="2:15" s="46" customFormat="1">
      <c r="B68" s="103" t="s">
        <v>27</v>
      </c>
      <c r="C68" s="104">
        <f>SUM(C48:C67)</f>
        <v>1511.1</v>
      </c>
      <c r="D68" s="104">
        <f t="shared" ref="D68:M68" si="4">SUM(D48:D67)</f>
        <v>1552.98</v>
      </c>
      <c r="E68" s="104">
        <f t="shared" si="4"/>
        <v>2795.44</v>
      </c>
      <c r="F68" s="104">
        <f t="shared" si="4"/>
        <v>1960.71</v>
      </c>
      <c r="G68" s="104">
        <f t="shared" si="4"/>
        <v>5205.76</v>
      </c>
      <c r="H68" s="104">
        <f t="shared" si="4"/>
        <v>3009.69</v>
      </c>
      <c r="I68" s="104">
        <f t="shared" si="4"/>
        <v>4774.0200000000004</v>
      </c>
      <c r="J68" s="104">
        <f t="shared" si="4"/>
        <v>5168.8100000000004</v>
      </c>
      <c r="K68" s="104">
        <f t="shared" si="4"/>
        <v>2388.81</v>
      </c>
      <c r="L68" s="104">
        <f t="shared" si="4"/>
        <v>1719.3</v>
      </c>
      <c r="M68" s="104">
        <f t="shared" si="4"/>
        <v>0</v>
      </c>
      <c r="N68" s="104">
        <f>SUM(N48:N67)</f>
        <v>4733.7199999999993</v>
      </c>
      <c r="O68" s="20">
        <f>SUM(C68:N68)</f>
        <v>34820.340000000004</v>
      </c>
    </row>
    <row r="69" spans="2:15">
      <c r="B69" s="26" t="s">
        <v>59</v>
      </c>
      <c r="C69" s="11" t="s">
        <v>20</v>
      </c>
      <c r="D69" s="11" t="s">
        <v>20</v>
      </c>
      <c r="E69" s="11" t="s">
        <v>20</v>
      </c>
      <c r="F69" s="11" t="s">
        <v>20</v>
      </c>
      <c r="G69" s="11" t="s">
        <v>20</v>
      </c>
      <c r="H69" s="11" t="s">
        <v>20</v>
      </c>
      <c r="I69" s="11" t="s">
        <v>20</v>
      </c>
      <c r="J69" s="11" t="s">
        <v>20</v>
      </c>
      <c r="K69" s="11" t="s">
        <v>20</v>
      </c>
      <c r="L69" s="11" t="s">
        <v>20</v>
      </c>
      <c r="M69" s="11" t="s">
        <v>20</v>
      </c>
      <c r="N69" s="11" t="s">
        <v>20</v>
      </c>
      <c r="O69" s="20">
        <f t="shared" ref="O69:O78" si="5">SUM(C69:N69)</f>
        <v>0</v>
      </c>
    </row>
    <row r="70" spans="2:15" s="49" customFormat="1">
      <c r="B70" s="2" t="s">
        <v>62</v>
      </c>
      <c r="C70" s="15">
        <v>504.85</v>
      </c>
      <c r="D70" s="15">
        <v>841.8</v>
      </c>
      <c r="E70" s="15">
        <v>438.09</v>
      </c>
      <c r="F70" s="15">
        <v>60</v>
      </c>
      <c r="G70" s="15">
        <v>1966.76</v>
      </c>
      <c r="H70" s="15">
        <v>912.23</v>
      </c>
      <c r="I70" s="15" t="s">
        <v>20</v>
      </c>
      <c r="J70" s="15" t="s">
        <v>20</v>
      </c>
      <c r="K70" s="15">
        <v>393.16</v>
      </c>
      <c r="L70" s="15">
        <v>3709.12</v>
      </c>
      <c r="M70" s="15">
        <v>2705.91</v>
      </c>
      <c r="N70" s="15" t="s">
        <v>20</v>
      </c>
      <c r="O70" s="20">
        <f t="shared" si="5"/>
        <v>11531.919999999998</v>
      </c>
    </row>
    <row r="71" spans="2:15" s="49" customFormat="1">
      <c r="B71" s="26" t="s">
        <v>109</v>
      </c>
      <c r="C71" s="4" t="s">
        <v>20</v>
      </c>
      <c r="D71" s="4" t="s">
        <v>20</v>
      </c>
      <c r="E71" s="11">
        <v>12280</v>
      </c>
      <c r="F71" s="4" t="s">
        <v>20</v>
      </c>
      <c r="G71" s="4" t="s">
        <v>20</v>
      </c>
      <c r="H71" s="4" t="s">
        <v>20</v>
      </c>
      <c r="I71" s="4" t="s">
        <v>20</v>
      </c>
      <c r="J71" s="4" t="s">
        <v>20</v>
      </c>
      <c r="K71" s="4" t="s">
        <v>20</v>
      </c>
      <c r="L71" s="4" t="s">
        <v>20</v>
      </c>
      <c r="M71" s="4" t="s">
        <v>20</v>
      </c>
      <c r="N71" s="11">
        <v>12280</v>
      </c>
      <c r="O71" s="20">
        <f t="shared" si="5"/>
        <v>24560</v>
      </c>
    </row>
    <row r="72" spans="2:15">
      <c r="B72" s="26" t="s">
        <v>110</v>
      </c>
      <c r="C72" s="4" t="s">
        <v>20</v>
      </c>
      <c r="D72" s="4" t="s">
        <v>20</v>
      </c>
      <c r="E72" s="11">
        <v>390</v>
      </c>
      <c r="F72" s="4" t="s">
        <v>20</v>
      </c>
      <c r="G72" s="4" t="s">
        <v>20</v>
      </c>
      <c r="H72" s="4" t="s">
        <v>20</v>
      </c>
      <c r="I72" s="4" t="s">
        <v>20</v>
      </c>
      <c r="J72" s="4" t="s">
        <v>20</v>
      </c>
      <c r="K72" s="4" t="s">
        <v>20</v>
      </c>
      <c r="L72" s="4" t="s">
        <v>20</v>
      </c>
      <c r="M72" s="4" t="s">
        <v>20</v>
      </c>
      <c r="N72" s="4" t="s">
        <v>20</v>
      </c>
      <c r="O72" s="20">
        <f t="shared" si="5"/>
        <v>390</v>
      </c>
    </row>
    <row r="73" spans="2:15">
      <c r="B73" s="26" t="s">
        <v>111</v>
      </c>
      <c r="C73" s="4" t="s">
        <v>20</v>
      </c>
      <c r="D73" s="4" t="s">
        <v>20</v>
      </c>
      <c r="E73" s="11">
        <v>5712.5</v>
      </c>
      <c r="F73" s="11">
        <v>5712.5</v>
      </c>
      <c r="G73" s="11">
        <v>5712.5</v>
      </c>
      <c r="H73" s="4" t="s">
        <v>20</v>
      </c>
      <c r="I73" s="4" t="s">
        <v>20</v>
      </c>
      <c r="J73" s="4" t="s">
        <v>20</v>
      </c>
      <c r="K73" s="4" t="s">
        <v>20</v>
      </c>
      <c r="L73" s="11">
        <v>5712.5</v>
      </c>
      <c r="M73" s="4" t="s">
        <v>20</v>
      </c>
      <c r="N73" s="4" t="s">
        <v>20</v>
      </c>
      <c r="O73" s="20">
        <f t="shared" si="5"/>
        <v>22850</v>
      </c>
    </row>
    <row r="74" spans="2:15">
      <c r="B74" s="26" t="s">
        <v>63</v>
      </c>
      <c r="C74" s="4" t="s">
        <v>20</v>
      </c>
      <c r="D74" s="11">
        <v>3246.99</v>
      </c>
      <c r="E74" s="4" t="s">
        <v>20</v>
      </c>
      <c r="F74" s="4" t="s">
        <v>20</v>
      </c>
      <c r="G74" s="4" t="s">
        <v>20</v>
      </c>
      <c r="H74" s="4" t="s">
        <v>20</v>
      </c>
      <c r="I74" s="11">
        <v>3246.99</v>
      </c>
      <c r="J74" s="11">
        <v>3246.99</v>
      </c>
      <c r="K74" s="4" t="s">
        <v>20</v>
      </c>
      <c r="L74" s="11">
        <v>3246.93</v>
      </c>
      <c r="M74" s="4" t="s">
        <v>20</v>
      </c>
      <c r="N74" s="4" t="s">
        <v>20</v>
      </c>
      <c r="O74" s="20">
        <f t="shared" si="5"/>
        <v>12987.9</v>
      </c>
    </row>
    <row r="75" spans="2:15" ht="37.5">
      <c r="B75" s="26" t="s">
        <v>113</v>
      </c>
      <c r="C75" s="4" t="s">
        <v>20</v>
      </c>
      <c r="D75" s="11" t="s">
        <v>20</v>
      </c>
      <c r="E75" s="4" t="s">
        <v>20</v>
      </c>
      <c r="F75" s="4" t="s">
        <v>20</v>
      </c>
      <c r="G75" s="4" t="s">
        <v>20</v>
      </c>
      <c r="H75" s="4" t="s">
        <v>20</v>
      </c>
      <c r="I75" s="11" t="s">
        <v>20</v>
      </c>
      <c r="J75" s="11" t="s">
        <v>20</v>
      </c>
      <c r="K75" s="4" t="s">
        <v>20</v>
      </c>
      <c r="L75" s="11" t="s">
        <v>20</v>
      </c>
      <c r="M75" s="4" t="s">
        <v>20</v>
      </c>
      <c r="N75" s="4" t="s">
        <v>20</v>
      </c>
      <c r="O75" s="27">
        <f t="shared" si="5"/>
        <v>0</v>
      </c>
    </row>
    <row r="76" spans="2:15" s="46" customFormat="1" ht="37.5">
      <c r="B76" s="2" t="s">
        <v>64</v>
      </c>
      <c r="C76" s="15" t="s">
        <v>20</v>
      </c>
      <c r="D76" s="15" t="s">
        <v>20</v>
      </c>
      <c r="E76" s="15" t="s">
        <v>20</v>
      </c>
      <c r="F76" s="15" t="s">
        <v>20</v>
      </c>
      <c r="G76" s="15" t="s">
        <v>20</v>
      </c>
      <c r="H76" s="15" t="s">
        <v>20</v>
      </c>
      <c r="I76" s="15" t="s">
        <v>20</v>
      </c>
      <c r="J76" s="15" t="s">
        <v>20</v>
      </c>
      <c r="K76" s="15" t="s">
        <v>20</v>
      </c>
      <c r="L76" s="15" t="s">
        <v>20</v>
      </c>
      <c r="M76" s="15" t="s">
        <v>20</v>
      </c>
      <c r="N76" s="3">
        <v>6409</v>
      </c>
      <c r="O76" s="27">
        <f t="shared" si="5"/>
        <v>6409</v>
      </c>
    </row>
    <row r="77" spans="2:15" s="46" customFormat="1">
      <c r="B77" s="2" t="s">
        <v>65</v>
      </c>
      <c r="C77" s="15" t="s">
        <v>20</v>
      </c>
      <c r="D77" s="15" t="s">
        <v>20</v>
      </c>
      <c r="E77" s="15" t="s">
        <v>20</v>
      </c>
      <c r="F77" s="15" t="s">
        <v>20</v>
      </c>
      <c r="G77" s="15" t="s">
        <v>20</v>
      </c>
      <c r="H77" s="15" t="s">
        <v>20</v>
      </c>
      <c r="I77" s="15" t="s">
        <v>20</v>
      </c>
      <c r="J77" s="15" t="s">
        <v>20</v>
      </c>
      <c r="K77" s="15" t="s">
        <v>20</v>
      </c>
      <c r="L77" s="15" t="s">
        <v>20</v>
      </c>
      <c r="M77" s="15" t="s">
        <v>20</v>
      </c>
      <c r="N77" s="3">
        <v>8221.5</v>
      </c>
      <c r="O77" s="27">
        <f t="shared" si="5"/>
        <v>8221.5</v>
      </c>
    </row>
    <row r="78" spans="2:15" s="46" customFormat="1" ht="19.5" thickBot="1">
      <c r="B78" s="23" t="s">
        <v>66</v>
      </c>
      <c r="C78" s="21" t="s">
        <v>20</v>
      </c>
      <c r="D78" s="21" t="s">
        <v>20</v>
      </c>
      <c r="E78" s="21" t="s">
        <v>20</v>
      </c>
      <c r="F78" s="21" t="s">
        <v>20</v>
      </c>
      <c r="G78" s="21" t="s">
        <v>20</v>
      </c>
      <c r="H78" s="21" t="s">
        <v>20</v>
      </c>
      <c r="I78" s="21" t="s">
        <v>20</v>
      </c>
      <c r="J78" s="21" t="s">
        <v>20</v>
      </c>
      <c r="K78" s="21" t="s">
        <v>20</v>
      </c>
      <c r="L78" s="21" t="s">
        <v>20</v>
      </c>
      <c r="M78" s="21" t="s">
        <v>20</v>
      </c>
      <c r="N78" s="50">
        <v>3000</v>
      </c>
      <c r="O78" s="90">
        <f t="shared" si="5"/>
        <v>3000</v>
      </c>
    </row>
    <row r="79" spans="2:15" s="46" customFormat="1">
      <c r="B79" s="108" t="s">
        <v>27</v>
      </c>
      <c r="C79" s="109">
        <f t="shared" ref="C79:M79" si="6">SUM(C76:C78)</f>
        <v>0</v>
      </c>
      <c r="D79" s="109">
        <f t="shared" si="6"/>
        <v>0</v>
      </c>
      <c r="E79" s="109">
        <f t="shared" si="6"/>
        <v>0</v>
      </c>
      <c r="F79" s="109">
        <f t="shared" si="6"/>
        <v>0</v>
      </c>
      <c r="G79" s="109">
        <f t="shared" si="6"/>
        <v>0</v>
      </c>
      <c r="H79" s="109">
        <f t="shared" si="6"/>
        <v>0</v>
      </c>
      <c r="I79" s="109">
        <f t="shared" si="6"/>
        <v>0</v>
      </c>
      <c r="J79" s="109">
        <f t="shared" si="6"/>
        <v>0</v>
      </c>
      <c r="K79" s="109">
        <f t="shared" si="6"/>
        <v>0</v>
      </c>
      <c r="L79" s="109">
        <f t="shared" si="6"/>
        <v>0</v>
      </c>
      <c r="M79" s="109">
        <f t="shared" si="6"/>
        <v>0</v>
      </c>
      <c r="N79" s="109">
        <f>SUM(N76:N78)</f>
        <v>17630.5</v>
      </c>
      <c r="O79" s="18">
        <f>SUM(C79:N79)</f>
        <v>17630.5</v>
      </c>
    </row>
    <row r="80" spans="2:15">
      <c r="B80" s="16" t="s">
        <v>27</v>
      </c>
      <c r="C80" s="17" t="s">
        <v>20</v>
      </c>
      <c r="D80" s="17" t="s">
        <v>20</v>
      </c>
      <c r="E80" s="17" t="s">
        <v>20</v>
      </c>
      <c r="F80" s="17" t="s">
        <v>20</v>
      </c>
      <c r="G80" s="17" t="s">
        <v>20</v>
      </c>
      <c r="H80" s="17" t="s">
        <v>20</v>
      </c>
      <c r="I80" s="17" t="s">
        <v>20</v>
      </c>
      <c r="J80" s="17" t="s">
        <v>20</v>
      </c>
      <c r="K80" s="17" t="s">
        <v>20</v>
      </c>
      <c r="L80" s="17" t="s">
        <v>20</v>
      </c>
      <c r="M80" s="17" t="s">
        <v>20</v>
      </c>
      <c r="N80" s="17" t="s">
        <v>20</v>
      </c>
      <c r="O80" s="18">
        <f>SUM(O5:O43,O46:O46,O48:O67,O70:O74,O76:O78)</f>
        <v>448422.93</v>
      </c>
    </row>
  </sheetData>
  <sortState ref="B5:N72">
    <sortCondition ref="B5:B72"/>
  </sortState>
  <dataConsolidate link="1">
    <dataRefs count="1">
      <dataRef ref="B78:B147" sheet="2 фонд с.р."/>
    </dataRefs>
  </dataConsolidate>
  <mergeCells count="1">
    <mergeCell ref="B1:O2"/>
  </mergeCells>
  <pageMargins left="0.70866141732283472" right="0.31" top="0.36" bottom="0.42" header="0.25" footer="0.31496062992125984"/>
  <pageSetup paperSize="9" scale="48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topLeftCell="A16" zoomScale="70" zoomScaleNormal="70" workbookViewId="0">
      <selection activeCell="B28" sqref="B28"/>
    </sheetView>
  </sheetViews>
  <sheetFormatPr defaultRowHeight="18.75"/>
  <cols>
    <col min="1" max="1" width="2.5703125" style="24" bestFit="1" customWidth="1"/>
    <col min="2" max="2" width="81.7109375" style="24" customWidth="1"/>
    <col min="3" max="3" width="10" style="24" bestFit="1" customWidth="1"/>
    <col min="4" max="4" width="11.42578125" style="24" bestFit="1" customWidth="1"/>
    <col min="5" max="5" width="13.5703125" style="24" bestFit="1" customWidth="1"/>
    <col min="6" max="6" width="11.140625" style="24" bestFit="1" customWidth="1"/>
    <col min="7" max="8" width="11.85546875" style="24" bestFit="1" customWidth="1"/>
    <col min="9" max="9" width="11.140625" style="24" bestFit="1" customWidth="1"/>
    <col min="10" max="10" width="12" style="24" bestFit="1" customWidth="1"/>
    <col min="11" max="11" width="13" style="24" bestFit="1" customWidth="1"/>
    <col min="12" max="12" width="12.5703125" style="24" bestFit="1" customWidth="1"/>
    <col min="13" max="13" width="13.5703125" style="24" bestFit="1" customWidth="1"/>
    <col min="14" max="14" width="13" style="24" bestFit="1" customWidth="1"/>
    <col min="15" max="15" width="18.42578125" style="24" bestFit="1" customWidth="1"/>
    <col min="16" max="16384" width="9.140625" style="24"/>
  </cols>
  <sheetData>
    <row r="1" spans="1:15">
      <c r="B1" s="114" t="s">
        <v>140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>
      <c r="A3" s="25"/>
      <c r="B3" s="19" t="s">
        <v>0</v>
      </c>
      <c r="C3" s="7" t="s">
        <v>2</v>
      </c>
      <c r="D3" s="7" t="s">
        <v>1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</row>
    <row r="4" spans="1:15">
      <c r="B4" s="26" t="s">
        <v>106</v>
      </c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27">
        <f t="shared" ref="O4" si="0">SUM(C4:N4)</f>
        <v>0</v>
      </c>
    </row>
    <row r="5" spans="1:15">
      <c r="B5" s="52" t="s">
        <v>116</v>
      </c>
      <c r="C5" s="15" t="s">
        <v>20</v>
      </c>
      <c r="D5" s="53">
        <v>315</v>
      </c>
      <c r="E5" s="15" t="s">
        <v>20</v>
      </c>
      <c r="F5" s="15" t="s">
        <v>20</v>
      </c>
      <c r="G5" s="1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  <c r="M5" s="15" t="s">
        <v>20</v>
      </c>
      <c r="N5" s="15" t="s">
        <v>20</v>
      </c>
      <c r="O5" s="27">
        <f>SUM(C5:N5)</f>
        <v>315</v>
      </c>
    </row>
    <row r="6" spans="1:15">
      <c r="B6" s="52" t="s">
        <v>71</v>
      </c>
      <c r="C6" s="15" t="s">
        <v>20</v>
      </c>
      <c r="D6" s="15" t="s">
        <v>20</v>
      </c>
      <c r="E6" s="15" t="s">
        <v>20</v>
      </c>
      <c r="F6" s="15" t="s">
        <v>20</v>
      </c>
      <c r="G6" s="54">
        <v>3820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15" t="s">
        <v>20</v>
      </c>
      <c r="O6" s="27">
        <f t="shared" ref="O6:O31" si="1">SUM(C6:N6)</f>
        <v>3820</v>
      </c>
    </row>
    <row r="7" spans="1:15">
      <c r="B7" s="52" t="s">
        <v>72</v>
      </c>
      <c r="C7" s="15" t="s">
        <v>20</v>
      </c>
      <c r="D7" s="15" t="s">
        <v>20</v>
      </c>
      <c r="E7" s="15" t="s">
        <v>20</v>
      </c>
      <c r="F7" s="15" t="s">
        <v>20</v>
      </c>
      <c r="G7" s="15" t="s">
        <v>20</v>
      </c>
      <c r="H7" s="55">
        <v>622</v>
      </c>
      <c r="I7" s="15" t="s">
        <v>20</v>
      </c>
      <c r="J7" s="15" t="s">
        <v>20</v>
      </c>
      <c r="K7" s="15" t="s">
        <v>20</v>
      </c>
      <c r="L7" s="15" t="s">
        <v>20</v>
      </c>
      <c r="M7" s="15" t="s">
        <v>20</v>
      </c>
      <c r="N7" s="15" t="s">
        <v>20</v>
      </c>
      <c r="O7" s="27">
        <f t="shared" si="1"/>
        <v>622</v>
      </c>
    </row>
    <row r="8" spans="1:15">
      <c r="B8" s="52" t="s">
        <v>73</v>
      </c>
      <c r="C8" s="15" t="s">
        <v>20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  <c r="I8" s="15" t="s">
        <v>20</v>
      </c>
      <c r="J8" s="15" t="s">
        <v>20</v>
      </c>
      <c r="K8" s="56">
        <v>3930</v>
      </c>
      <c r="L8" s="15" t="s">
        <v>20</v>
      </c>
      <c r="M8" s="15" t="s">
        <v>20</v>
      </c>
      <c r="N8" s="15" t="s">
        <v>20</v>
      </c>
      <c r="O8" s="27">
        <f t="shared" si="1"/>
        <v>3930</v>
      </c>
    </row>
    <row r="9" spans="1:15">
      <c r="B9" s="52" t="s">
        <v>74</v>
      </c>
      <c r="C9" s="15" t="s">
        <v>20</v>
      </c>
      <c r="D9" s="15" t="s">
        <v>20</v>
      </c>
      <c r="E9" s="15" t="s">
        <v>20</v>
      </c>
      <c r="F9" s="15" t="s">
        <v>20</v>
      </c>
      <c r="G9" s="15" t="s">
        <v>20</v>
      </c>
      <c r="H9" s="15" t="s">
        <v>20</v>
      </c>
      <c r="I9" s="15" t="s">
        <v>20</v>
      </c>
      <c r="J9" s="15" t="s">
        <v>20</v>
      </c>
      <c r="K9" s="15" t="s">
        <v>20</v>
      </c>
      <c r="L9" s="57">
        <v>4838.3100000000004</v>
      </c>
      <c r="M9" s="15" t="s">
        <v>20</v>
      </c>
      <c r="N9" s="15">
        <v>6656.67</v>
      </c>
      <c r="O9" s="27">
        <f t="shared" si="1"/>
        <v>11494.98</v>
      </c>
    </row>
    <row r="10" spans="1:15">
      <c r="B10" s="52" t="s">
        <v>115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  <c r="M10" s="1" t="s">
        <v>20</v>
      </c>
      <c r="N10" s="58">
        <v>5490</v>
      </c>
      <c r="O10" s="27">
        <f>SUM(C10:N10)</f>
        <v>5490</v>
      </c>
    </row>
    <row r="11" spans="1:15">
      <c r="B11" s="52" t="s">
        <v>75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  <c r="M11" s="15" t="s">
        <v>20</v>
      </c>
      <c r="N11" s="59">
        <v>408</v>
      </c>
      <c r="O11" s="27">
        <f t="shared" si="1"/>
        <v>408</v>
      </c>
    </row>
    <row r="12" spans="1:15">
      <c r="B12" s="52" t="s">
        <v>76</v>
      </c>
      <c r="C12" s="15" t="s">
        <v>20</v>
      </c>
      <c r="D12" s="15" t="s">
        <v>20</v>
      </c>
      <c r="E12" s="15" t="s">
        <v>20</v>
      </c>
      <c r="F12" s="15" t="s">
        <v>20</v>
      </c>
      <c r="G12" s="15" t="s">
        <v>20</v>
      </c>
      <c r="H12" s="15" t="s">
        <v>20</v>
      </c>
      <c r="I12" s="15" t="s">
        <v>20</v>
      </c>
      <c r="J12" s="15" t="s">
        <v>20</v>
      </c>
      <c r="K12" s="15" t="s">
        <v>20</v>
      </c>
      <c r="L12" s="15" t="s">
        <v>20</v>
      </c>
      <c r="M12" s="15" t="s">
        <v>20</v>
      </c>
      <c r="N12" s="60">
        <v>4500</v>
      </c>
      <c r="O12" s="27">
        <f t="shared" si="1"/>
        <v>4500</v>
      </c>
    </row>
    <row r="13" spans="1:15">
      <c r="B13" s="52" t="s">
        <v>77</v>
      </c>
      <c r="C13" s="15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  <c r="L13" s="15" t="s">
        <v>20</v>
      </c>
      <c r="M13" s="15" t="s">
        <v>20</v>
      </c>
      <c r="N13" s="60">
        <v>10000</v>
      </c>
      <c r="O13" s="27">
        <f t="shared" si="1"/>
        <v>10000</v>
      </c>
    </row>
    <row r="14" spans="1:15">
      <c r="B14" s="52" t="s">
        <v>78</v>
      </c>
      <c r="C14" s="15" t="s">
        <v>20</v>
      </c>
      <c r="D14" s="15" t="s">
        <v>20</v>
      </c>
      <c r="E14" s="15" t="s">
        <v>20</v>
      </c>
      <c r="F14" s="15" t="s">
        <v>20</v>
      </c>
      <c r="G14" s="15" t="s">
        <v>20</v>
      </c>
      <c r="H14" s="15" t="s">
        <v>20</v>
      </c>
      <c r="I14" s="15" t="s">
        <v>20</v>
      </c>
      <c r="J14" s="15" t="s">
        <v>20</v>
      </c>
      <c r="K14" s="15" t="s">
        <v>20</v>
      </c>
      <c r="L14" s="15" t="s">
        <v>20</v>
      </c>
      <c r="M14" s="15" t="s">
        <v>20</v>
      </c>
      <c r="N14" s="60">
        <v>788.09</v>
      </c>
      <c r="O14" s="27">
        <f t="shared" si="1"/>
        <v>788.09</v>
      </c>
    </row>
    <row r="15" spans="1:15">
      <c r="B15" s="6" t="s">
        <v>27</v>
      </c>
      <c r="C15" s="14">
        <f>SUM(C5:C14)</f>
        <v>0</v>
      </c>
      <c r="D15" s="14">
        <f>SUM(D5:D14)</f>
        <v>315</v>
      </c>
      <c r="E15" s="14">
        <f t="shared" ref="E15:N15" si="2">SUM(E5:E14)</f>
        <v>0</v>
      </c>
      <c r="F15" s="14">
        <f t="shared" si="2"/>
        <v>0</v>
      </c>
      <c r="G15" s="14">
        <f t="shared" si="2"/>
        <v>3820</v>
      </c>
      <c r="H15" s="14">
        <f t="shared" si="2"/>
        <v>622</v>
      </c>
      <c r="I15" s="14">
        <f t="shared" si="2"/>
        <v>0</v>
      </c>
      <c r="J15" s="14">
        <f t="shared" si="2"/>
        <v>0</v>
      </c>
      <c r="K15" s="14">
        <f t="shared" si="2"/>
        <v>3930</v>
      </c>
      <c r="L15" s="14">
        <f t="shared" si="2"/>
        <v>4838.3100000000004</v>
      </c>
      <c r="M15" s="14">
        <f t="shared" si="2"/>
        <v>0</v>
      </c>
      <c r="N15" s="14">
        <f t="shared" si="2"/>
        <v>27842.76</v>
      </c>
      <c r="O15" s="20">
        <f t="shared" si="1"/>
        <v>41368.07</v>
      </c>
    </row>
    <row r="16" spans="1:15">
      <c r="B16" s="26" t="s">
        <v>108</v>
      </c>
      <c r="C16" s="4" t="s">
        <v>20</v>
      </c>
      <c r="D16" s="4" t="s">
        <v>20</v>
      </c>
      <c r="E16" s="4" t="s">
        <v>20</v>
      </c>
      <c r="F16" s="4" t="s">
        <v>20</v>
      </c>
      <c r="G16" s="4" t="s">
        <v>20</v>
      </c>
      <c r="H16" s="4" t="s">
        <v>20</v>
      </c>
      <c r="I16" s="4" t="s">
        <v>20</v>
      </c>
      <c r="J16" s="4" t="s">
        <v>20</v>
      </c>
      <c r="K16" s="4" t="s">
        <v>20</v>
      </c>
      <c r="L16" s="4" t="s">
        <v>20</v>
      </c>
      <c r="M16" s="4" t="s">
        <v>20</v>
      </c>
      <c r="N16" s="4" t="s">
        <v>20</v>
      </c>
      <c r="O16" s="27">
        <f t="shared" si="1"/>
        <v>0</v>
      </c>
    </row>
    <row r="17" spans="1:15">
      <c r="A17" s="46"/>
      <c r="B17" s="61" t="s">
        <v>79</v>
      </c>
      <c r="C17" s="1" t="s">
        <v>20</v>
      </c>
      <c r="D17" s="62">
        <v>6553.51</v>
      </c>
      <c r="E17" s="1" t="s">
        <v>20</v>
      </c>
      <c r="F17" s="1" t="s">
        <v>20</v>
      </c>
      <c r="G17" s="1" t="s">
        <v>20</v>
      </c>
      <c r="H17" s="3" t="s">
        <v>20</v>
      </c>
      <c r="I17" s="1" t="s">
        <v>20</v>
      </c>
      <c r="J17" s="3" t="s">
        <v>20</v>
      </c>
      <c r="K17" s="1" t="s">
        <v>20</v>
      </c>
      <c r="L17" s="1" t="s">
        <v>20</v>
      </c>
      <c r="M17" s="1" t="s">
        <v>20</v>
      </c>
      <c r="N17" s="1" t="s">
        <v>20</v>
      </c>
      <c r="O17" s="27">
        <f t="shared" si="1"/>
        <v>6553.51</v>
      </c>
    </row>
    <row r="18" spans="1:15">
      <c r="B18" s="61" t="s">
        <v>80</v>
      </c>
      <c r="C18" s="1" t="s">
        <v>20</v>
      </c>
      <c r="D18" s="62">
        <v>250</v>
      </c>
      <c r="E18" s="1" t="s">
        <v>20</v>
      </c>
      <c r="F18" s="1" t="s">
        <v>20</v>
      </c>
      <c r="G18" s="1" t="s">
        <v>20</v>
      </c>
      <c r="H18" s="3" t="s">
        <v>20</v>
      </c>
      <c r="I18" s="1" t="s">
        <v>20</v>
      </c>
      <c r="J18" s="3" t="s">
        <v>20</v>
      </c>
      <c r="K18" s="1" t="s">
        <v>20</v>
      </c>
      <c r="L18" s="1" t="s">
        <v>20</v>
      </c>
      <c r="M18" s="1" t="s">
        <v>20</v>
      </c>
      <c r="N18" s="1" t="s">
        <v>20</v>
      </c>
      <c r="O18" s="27">
        <f t="shared" si="1"/>
        <v>250</v>
      </c>
    </row>
    <row r="19" spans="1:15" ht="37.5">
      <c r="B19" s="61" t="s">
        <v>81</v>
      </c>
      <c r="C19" s="1" t="s">
        <v>20</v>
      </c>
      <c r="D19" s="62">
        <v>270</v>
      </c>
      <c r="E19" s="1" t="s">
        <v>20</v>
      </c>
      <c r="F19" s="1" t="s">
        <v>20</v>
      </c>
      <c r="G19" s="1" t="s">
        <v>20</v>
      </c>
      <c r="H19" s="3" t="s">
        <v>20</v>
      </c>
      <c r="I19" s="1" t="s">
        <v>20</v>
      </c>
      <c r="J19" s="3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27">
        <f t="shared" si="1"/>
        <v>270</v>
      </c>
    </row>
    <row r="20" spans="1:15">
      <c r="B20" s="61" t="s">
        <v>82</v>
      </c>
      <c r="C20" s="1" t="s">
        <v>20</v>
      </c>
      <c r="D20" s="62">
        <v>99</v>
      </c>
      <c r="E20" s="1" t="s">
        <v>20</v>
      </c>
      <c r="F20" s="1" t="s">
        <v>20</v>
      </c>
      <c r="G20" s="1" t="s">
        <v>20</v>
      </c>
      <c r="H20" s="63">
        <v>580</v>
      </c>
      <c r="I20" s="1" t="s">
        <v>20</v>
      </c>
      <c r="J20" s="3" t="s">
        <v>20</v>
      </c>
      <c r="K20" s="1" t="s">
        <v>20</v>
      </c>
      <c r="L20" s="1" t="s">
        <v>20</v>
      </c>
      <c r="M20" s="1" t="s">
        <v>20</v>
      </c>
      <c r="N20" s="1" t="s">
        <v>20</v>
      </c>
      <c r="O20" s="27">
        <f t="shared" si="1"/>
        <v>679</v>
      </c>
    </row>
    <row r="21" spans="1:15" ht="37.5">
      <c r="B21" s="61" t="s">
        <v>83</v>
      </c>
      <c r="C21" s="1" t="s">
        <v>20</v>
      </c>
      <c r="D21" s="1" t="s">
        <v>20</v>
      </c>
      <c r="E21" s="1" t="s">
        <v>20</v>
      </c>
      <c r="F21" s="64">
        <v>26197</v>
      </c>
      <c r="G21" s="1" t="s">
        <v>20</v>
      </c>
      <c r="H21" s="3" t="s">
        <v>20</v>
      </c>
      <c r="I21" s="65">
        <v>11698</v>
      </c>
      <c r="J21" s="3" t="s">
        <v>20</v>
      </c>
      <c r="K21" s="1" t="s">
        <v>20</v>
      </c>
      <c r="L21" s="1" t="s">
        <v>20</v>
      </c>
      <c r="M21" s="1" t="s">
        <v>20</v>
      </c>
      <c r="N21" s="1" t="s">
        <v>20</v>
      </c>
      <c r="O21" s="27">
        <f t="shared" si="1"/>
        <v>37895</v>
      </c>
    </row>
    <row r="22" spans="1:15">
      <c r="B22" s="61" t="s">
        <v>84</v>
      </c>
      <c r="C22" s="1" t="s">
        <v>20</v>
      </c>
      <c r="D22" s="1" t="s">
        <v>20</v>
      </c>
      <c r="E22" s="1" t="s">
        <v>20</v>
      </c>
      <c r="F22" s="1" t="s">
        <v>20</v>
      </c>
      <c r="G22" s="1" t="s">
        <v>20</v>
      </c>
      <c r="H22" s="3" t="s">
        <v>20</v>
      </c>
      <c r="I22" s="1" t="s">
        <v>20</v>
      </c>
      <c r="J22" s="3" t="s">
        <v>20</v>
      </c>
      <c r="K22" s="66">
        <v>17011</v>
      </c>
      <c r="L22" s="1" t="s">
        <v>20</v>
      </c>
      <c r="M22" s="67">
        <v>26011</v>
      </c>
      <c r="N22" s="68">
        <v>21081.37</v>
      </c>
      <c r="O22" s="27">
        <f t="shared" si="1"/>
        <v>64103.369999999995</v>
      </c>
    </row>
    <row r="23" spans="1:15">
      <c r="B23" s="61" t="s">
        <v>85</v>
      </c>
      <c r="C23" s="1" t="s">
        <v>20</v>
      </c>
      <c r="D23" s="1" t="s">
        <v>20</v>
      </c>
      <c r="E23" s="1" t="s">
        <v>20</v>
      </c>
      <c r="F23" s="1" t="s">
        <v>20</v>
      </c>
      <c r="G23" s="1" t="s">
        <v>20</v>
      </c>
      <c r="H23" s="3" t="s">
        <v>20</v>
      </c>
      <c r="I23" s="1" t="s">
        <v>20</v>
      </c>
      <c r="J23" s="3" t="s">
        <v>20</v>
      </c>
      <c r="K23" s="1" t="s">
        <v>20</v>
      </c>
      <c r="L23" s="1" t="s">
        <v>20</v>
      </c>
      <c r="M23" s="1" t="s">
        <v>20</v>
      </c>
      <c r="N23" s="68">
        <v>1035.94</v>
      </c>
      <c r="O23" s="27">
        <f t="shared" si="1"/>
        <v>1035.94</v>
      </c>
    </row>
    <row r="24" spans="1:15">
      <c r="B24" s="19" t="s">
        <v>27</v>
      </c>
      <c r="C24" s="7">
        <f t="shared" ref="C24:N24" si="3">SUM(C17:C23)</f>
        <v>0</v>
      </c>
      <c r="D24" s="7">
        <f t="shared" si="3"/>
        <v>7172.51</v>
      </c>
      <c r="E24" s="7">
        <f t="shared" si="3"/>
        <v>0</v>
      </c>
      <c r="F24" s="7">
        <f t="shared" si="3"/>
        <v>26197</v>
      </c>
      <c r="G24" s="7">
        <f t="shared" si="3"/>
        <v>0</v>
      </c>
      <c r="H24" s="7">
        <f t="shared" si="3"/>
        <v>580</v>
      </c>
      <c r="I24" s="7">
        <f t="shared" si="3"/>
        <v>11698</v>
      </c>
      <c r="J24" s="7">
        <f t="shared" si="3"/>
        <v>0</v>
      </c>
      <c r="K24" s="7">
        <f t="shared" si="3"/>
        <v>17011</v>
      </c>
      <c r="L24" s="7">
        <f t="shared" si="3"/>
        <v>0</v>
      </c>
      <c r="M24" s="7">
        <f t="shared" si="3"/>
        <v>26011</v>
      </c>
      <c r="N24" s="7">
        <f t="shared" si="3"/>
        <v>22117.309999999998</v>
      </c>
      <c r="O24" s="20">
        <f>SUM(C24:N24)</f>
        <v>110786.82</v>
      </c>
    </row>
    <row r="25" spans="1:15" ht="37.5">
      <c r="B25" s="26" t="s">
        <v>113</v>
      </c>
      <c r="C25" s="4" t="s">
        <v>20</v>
      </c>
      <c r="D25" s="4" t="s">
        <v>20</v>
      </c>
      <c r="E25" s="4" t="s">
        <v>20</v>
      </c>
      <c r="F25" s="4" t="s">
        <v>20</v>
      </c>
      <c r="G25" s="4" t="s">
        <v>20</v>
      </c>
      <c r="H25" s="4" t="s">
        <v>20</v>
      </c>
      <c r="I25" s="4" t="s">
        <v>20</v>
      </c>
      <c r="J25" s="4" t="s">
        <v>20</v>
      </c>
      <c r="K25" s="4" t="s">
        <v>20</v>
      </c>
      <c r="L25" s="4" t="s">
        <v>20</v>
      </c>
      <c r="M25" s="4" t="s">
        <v>20</v>
      </c>
      <c r="N25" s="4" t="s">
        <v>20</v>
      </c>
      <c r="O25" s="27">
        <f t="shared" si="1"/>
        <v>0</v>
      </c>
    </row>
    <row r="26" spans="1:15">
      <c r="B26" s="69" t="s">
        <v>86</v>
      </c>
      <c r="C26" s="15" t="s">
        <v>20</v>
      </c>
      <c r="D26" s="15" t="s">
        <v>20</v>
      </c>
      <c r="E26" s="15" t="s">
        <v>20</v>
      </c>
      <c r="F26" s="15" t="s">
        <v>20</v>
      </c>
      <c r="G26" s="15" t="s">
        <v>20</v>
      </c>
      <c r="H26" s="15" t="s">
        <v>20</v>
      </c>
      <c r="I26" s="15" t="s">
        <v>20</v>
      </c>
      <c r="J26" s="15" t="s">
        <v>20</v>
      </c>
      <c r="K26" s="15" t="s">
        <v>20</v>
      </c>
      <c r="L26" s="15" t="s">
        <v>20</v>
      </c>
      <c r="M26" s="15" t="s">
        <v>20</v>
      </c>
      <c r="N26" s="70">
        <v>12000</v>
      </c>
      <c r="O26" s="27">
        <f t="shared" si="1"/>
        <v>12000</v>
      </c>
    </row>
    <row r="27" spans="1:15">
      <c r="B27" s="69" t="s">
        <v>87</v>
      </c>
      <c r="C27" s="15" t="s">
        <v>20</v>
      </c>
      <c r="D27" s="15" t="s">
        <v>20</v>
      </c>
      <c r="E27" s="15" t="s">
        <v>20</v>
      </c>
      <c r="F27" s="15" t="s">
        <v>20</v>
      </c>
      <c r="G27" s="15" t="s">
        <v>20</v>
      </c>
      <c r="H27" s="15" t="s">
        <v>20</v>
      </c>
      <c r="I27" s="15" t="s">
        <v>20</v>
      </c>
      <c r="J27" s="15" t="s">
        <v>20</v>
      </c>
      <c r="K27" s="15" t="s">
        <v>20</v>
      </c>
      <c r="L27" s="15" t="s">
        <v>20</v>
      </c>
      <c r="M27" s="15" t="s">
        <v>20</v>
      </c>
      <c r="N27" s="71">
        <v>29634</v>
      </c>
      <c r="O27" s="27">
        <f t="shared" si="1"/>
        <v>29634</v>
      </c>
    </row>
    <row r="28" spans="1:15">
      <c r="B28" s="69" t="s">
        <v>88</v>
      </c>
      <c r="C28" s="15" t="s">
        <v>20</v>
      </c>
      <c r="D28" s="15" t="s">
        <v>20</v>
      </c>
      <c r="E28" s="15" t="s">
        <v>20</v>
      </c>
      <c r="F28" s="15" t="s">
        <v>20</v>
      </c>
      <c r="G28" s="15" t="s">
        <v>20</v>
      </c>
      <c r="H28" s="15" t="s">
        <v>20</v>
      </c>
      <c r="I28" s="15" t="s">
        <v>20</v>
      </c>
      <c r="J28" s="15" t="s">
        <v>20</v>
      </c>
      <c r="K28" s="15" t="s">
        <v>20</v>
      </c>
      <c r="L28" s="15" t="s">
        <v>20</v>
      </c>
      <c r="M28" s="15" t="s">
        <v>20</v>
      </c>
      <c r="N28" s="72">
        <v>44291</v>
      </c>
      <c r="O28" s="27">
        <f t="shared" si="1"/>
        <v>44291</v>
      </c>
    </row>
    <row r="29" spans="1:15">
      <c r="B29" s="69" t="s">
        <v>148</v>
      </c>
      <c r="C29" s="15" t="s">
        <v>20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15" t="s">
        <v>20</v>
      </c>
      <c r="N29" s="73">
        <v>2000</v>
      </c>
      <c r="O29" s="27">
        <f t="shared" si="1"/>
        <v>2000</v>
      </c>
    </row>
    <row r="30" spans="1:15" ht="19.5" thickBot="1">
      <c r="B30" s="110" t="s">
        <v>89</v>
      </c>
      <c r="C30" s="21" t="s">
        <v>20</v>
      </c>
      <c r="D30" s="21" t="s">
        <v>20</v>
      </c>
      <c r="E30" s="21" t="s">
        <v>20</v>
      </c>
      <c r="F30" s="21" t="s">
        <v>20</v>
      </c>
      <c r="G30" s="21" t="s">
        <v>20</v>
      </c>
      <c r="H30" s="21" t="s">
        <v>20</v>
      </c>
      <c r="I30" s="21" t="s">
        <v>20</v>
      </c>
      <c r="J30" s="21" t="s">
        <v>20</v>
      </c>
      <c r="K30" s="21" t="s">
        <v>20</v>
      </c>
      <c r="L30" s="21" t="s">
        <v>20</v>
      </c>
      <c r="M30" s="21" t="s">
        <v>20</v>
      </c>
      <c r="N30" s="111">
        <v>11999.9</v>
      </c>
      <c r="O30" s="90">
        <f t="shared" si="1"/>
        <v>11999.9</v>
      </c>
    </row>
    <row r="31" spans="1:15">
      <c r="B31" s="16" t="s">
        <v>27</v>
      </c>
      <c r="C31" s="51">
        <f t="shared" ref="C31:M31" si="4">SUM(C26:C30)</f>
        <v>0</v>
      </c>
      <c r="D31" s="51">
        <f t="shared" si="4"/>
        <v>0</v>
      </c>
      <c r="E31" s="51">
        <f t="shared" si="4"/>
        <v>0</v>
      </c>
      <c r="F31" s="51">
        <f t="shared" si="4"/>
        <v>0</v>
      </c>
      <c r="G31" s="51">
        <f t="shared" si="4"/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  <c r="K31" s="51">
        <f t="shared" si="4"/>
        <v>0</v>
      </c>
      <c r="L31" s="51">
        <f t="shared" si="4"/>
        <v>0</v>
      </c>
      <c r="M31" s="51">
        <f t="shared" si="4"/>
        <v>0</v>
      </c>
      <c r="N31" s="51">
        <f>SUM(N26:N30)</f>
        <v>99924.9</v>
      </c>
      <c r="O31" s="18">
        <f t="shared" si="1"/>
        <v>99924.9</v>
      </c>
    </row>
    <row r="32" spans="1:15">
      <c r="B32" s="19" t="s">
        <v>27</v>
      </c>
      <c r="C32" s="7" t="s">
        <v>20</v>
      </c>
      <c r="D32" s="7" t="s">
        <v>20</v>
      </c>
      <c r="E32" s="7" t="s">
        <v>20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20">
        <f>SUM(O5:O14,O17:O23,O26:O30)</f>
        <v>252079.78999999998</v>
      </c>
    </row>
  </sheetData>
  <mergeCells count="1">
    <mergeCell ref="B1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6"/>
  <sheetViews>
    <sheetView zoomScale="55" zoomScaleNormal="55" workbookViewId="0">
      <selection activeCell="B1" sqref="B1:O2"/>
    </sheetView>
  </sheetViews>
  <sheetFormatPr defaultRowHeight="15"/>
  <cols>
    <col min="1" max="1" width="2.42578125" style="78" customWidth="1"/>
    <col min="2" max="2" width="70.85546875" style="78" bestFit="1" customWidth="1"/>
    <col min="3" max="4" width="9.85546875" style="78" bestFit="1" customWidth="1"/>
    <col min="5" max="5" width="13.42578125" style="78" bestFit="1" customWidth="1"/>
    <col min="6" max="6" width="11" style="78" bestFit="1" customWidth="1"/>
    <col min="7" max="8" width="11.85546875" style="78" bestFit="1" customWidth="1"/>
    <col min="9" max="10" width="13.5703125" style="78" bestFit="1" customWidth="1"/>
    <col min="11" max="11" width="12.85546875" style="78" bestFit="1" customWidth="1"/>
    <col min="12" max="12" width="13.5703125" style="78" bestFit="1" customWidth="1"/>
    <col min="13" max="13" width="13.42578125" style="78" bestFit="1" customWidth="1"/>
    <col min="14" max="14" width="13.85546875" style="78" bestFit="1" customWidth="1"/>
    <col min="15" max="15" width="20.5703125" style="78" bestFit="1" customWidth="1"/>
    <col min="16" max="16384" width="9.140625" style="78"/>
  </cols>
  <sheetData>
    <row r="1" spans="1:15" ht="18.75">
      <c r="A1" s="24"/>
      <c r="B1" s="114" t="s">
        <v>142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8.75">
      <c r="A2" s="2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8.75">
      <c r="A3" s="25"/>
      <c r="B3" s="19" t="s">
        <v>0</v>
      </c>
      <c r="C3" s="13" t="s">
        <v>2</v>
      </c>
      <c r="D3" s="13" t="s">
        <v>1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</row>
    <row r="4" spans="1:15" ht="37.5">
      <c r="A4" s="24"/>
      <c r="B4" s="26" t="s">
        <v>113</v>
      </c>
      <c r="C4" s="4" t="s">
        <v>20</v>
      </c>
      <c r="D4" s="11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11" t="s">
        <v>20</v>
      </c>
      <c r="J4" s="11" t="s">
        <v>20</v>
      </c>
      <c r="K4" s="4" t="s">
        <v>20</v>
      </c>
      <c r="L4" s="11" t="s">
        <v>20</v>
      </c>
      <c r="M4" s="4" t="s">
        <v>20</v>
      </c>
      <c r="N4" s="4" t="s">
        <v>20</v>
      </c>
      <c r="O4" s="27">
        <f t="shared" ref="O4:O22" si="0">SUM(C4:N4)</f>
        <v>0</v>
      </c>
    </row>
    <row r="5" spans="1:15" ht="18.75">
      <c r="A5" s="24"/>
      <c r="B5" s="76" t="s">
        <v>149</v>
      </c>
      <c r="C5" s="15" t="s">
        <v>20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  <c r="M5" s="15" t="s">
        <v>20</v>
      </c>
      <c r="N5" s="79">
        <v>4019.42</v>
      </c>
      <c r="O5" s="27">
        <f t="shared" si="0"/>
        <v>4019.42</v>
      </c>
    </row>
    <row r="6" spans="1:15" ht="18.75">
      <c r="A6" s="24"/>
      <c r="B6" s="76" t="s">
        <v>150</v>
      </c>
      <c r="C6" s="15" t="s">
        <v>20</v>
      </c>
      <c r="D6" s="15" t="s">
        <v>20</v>
      </c>
      <c r="E6" s="15" t="s">
        <v>20</v>
      </c>
      <c r="F6" s="15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79">
        <v>1980.58</v>
      </c>
      <c r="O6" s="27">
        <f t="shared" si="0"/>
        <v>1980.58</v>
      </c>
    </row>
    <row r="7" spans="1:15" ht="19.5" thickBot="1">
      <c r="A7" s="24"/>
      <c r="B7" s="88" t="s">
        <v>27</v>
      </c>
      <c r="C7" s="89">
        <f>SUM(C5:C6)</f>
        <v>0</v>
      </c>
      <c r="D7" s="89">
        <f t="shared" ref="D7:M7" si="1">SUM(D5:D6)</f>
        <v>0</v>
      </c>
      <c r="E7" s="89">
        <f t="shared" si="1"/>
        <v>0</v>
      </c>
      <c r="F7" s="89">
        <f t="shared" si="1"/>
        <v>0</v>
      </c>
      <c r="G7" s="89">
        <f t="shared" si="1"/>
        <v>0</v>
      </c>
      <c r="H7" s="89">
        <f t="shared" si="1"/>
        <v>0</v>
      </c>
      <c r="I7" s="89">
        <f t="shared" si="1"/>
        <v>0</v>
      </c>
      <c r="J7" s="89">
        <f t="shared" si="1"/>
        <v>0</v>
      </c>
      <c r="K7" s="89">
        <f t="shared" si="1"/>
        <v>0</v>
      </c>
      <c r="L7" s="89">
        <f t="shared" si="1"/>
        <v>0</v>
      </c>
      <c r="M7" s="89">
        <f t="shared" si="1"/>
        <v>0</v>
      </c>
      <c r="N7" s="89">
        <f>SUM(N5:N6)</f>
        <v>6000</v>
      </c>
      <c r="O7" s="101">
        <f>SUM(C7:N7)</f>
        <v>6000</v>
      </c>
    </row>
    <row r="8" spans="1:15" s="81" customFormat="1" ht="18.75">
      <c r="A8" s="46"/>
      <c r="B8" s="77" t="s">
        <v>114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80"/>
      <c r="O8" s="27">
        <f t="shared" si="0"/>
        <v>0</v>
      </c>
    </row>
    <row r="9" spans="1:15" s="81" customFormat="1" ht="37.5">
      <c r="A9" s="46"/>
      <c r="B9" s="82" t="s">
        <v>90</v>
      </c>
      <c r="C9" s="15" t="s">
        <v>20</v>
      </c>
      <c r="D9" s="15" t="s">
        <v>20</v>
      </c>
      <c r="E9" s="15" t="s">
        <v>20</v>
      </c>
      <c r="F9" s="15" t="s">
        <v>20</v>
      </c>
      <c r="G9" s="83">
        <v>1231.2</v>
      </c>
      <c r="H9" s="15" t="s">
        <v>20</v>
      </c>
      <c r="I9" s="15" t="s">
        <v>20</v>
      </c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27">
        <f t="shared" si="0"/>
        <v>1231.2</v>
      </c>
    </row>
    <row r="10" spans="1:15" s="81" customFormat="1" ht="37.5">
      <c r="A10" s="46"/>
      <c r="B10" s="82" t="s">
        <v>91</v>
      </c>
      <c r="C10" s="15" t="s">
        <v>20</v>
      </c>
      <c r="D10" s="15" t="s">
        <v>20</v>
      </c>
      <c r="E10" s="15" t="s">
        <v>20</v>
      </c>
      <c r="F10" s="15" t="s">
        <v>20</v>
      </c>
      <c r="G10" s="83">
        <v>1620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27">
        <f t="shared" si="0"/>
        <v>1620</v>
      </c>
    </row>
    <row r="11" spans="1:15" s="81" customFormat="1" ht="37.5">
      <c r="A11" s="46"/>
      <c r="B11" s="82" t="s">
        <v>92</v>
      </c>
      <c r="C11" s="15" t="s">
        <v>20</v>
      </c>
      <c r="D11" s="15" t="s">
        <v>20</v>
      </c>
      <c r="E11" s="15" t="s">
        <v>20</v>
      </c>
      <c r="F11" s="15" t="s">
        <v>20</v>
      </c>
      <c r="G11" s="83">
        <v>6051.13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27">
        <f t="shared" si="0"/>
        <v>6051.13</v>
      </c>
    </row>
    <row r="12" spans="1:15" s="81" customFormat="1" ht="56.25">
      <c r="A12" s="46"/>
      <c r="B12" s="82" t="s">
        <v>93</v>
      </c>
      <c r="C12" s="15" t="s">
        <v>20</v>
      </c>
      <c r="D12" s="15" t="s">
        <v>20</v>
      </c>
      <c r="E12" s="15" t="s">
        <v>20</v>
      </c>
      <c r="F12" s="15" t="s">
        <v>20</v>
      </c>
      <c r="G12" s="15" t="s">
        <v>20</v>
      </c>
      <c r="H12" s="15" t="s">
        <v>20</v>
      </c>
      <c r="I12" s="84">
        <v>162736.79999999999</v>
      </c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27">
        <f t="shared" si="0"/>
        <v>162736.79999999999</v>
      </c>
    </row>
    <row r="13" spans="1:15" s="81" customFormat="1" ht="37.5">
      <c r="A13" s="46"/>
      <c r="B13" s="82" t="s">
        <v>94</v>
      </c>
      <c r="C13" s="15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  <c r="H13" s="15" t="s">
        <v>20</v>
      </c>
      <c r="I13" s="15" t="s">
        <v>20</v>
      </c>
      <c r="J13" s="85">
        <v>883095</v>
      </c>
      <c r="K13" s="15" t="s">
        <v>20</v>
      </c>
      <c r="L13" s="15" t="s">
        <v>20</v>
      </c>
      <c r="M13" s="15" t="s">
        <v>20</v>
      </c>
      <c r="N13" s="15" t="s">
        <v>20</v>
      </c>
      <c r="O13" s="27">
        <f t="shared" si="0"/>
        <v>883095</v>
      </c>
    </row>
    <row r="14" spans="1:15" s="81" customFormat="1" ht="18.75">
      <c r="A14" s="46"/>
      <c r="B14" s="82" t="s">
        <v>97</v>
      </c>
      <c r="C14" s="15" t="s">
        <v>20</v>
      </c>
      <c r="D14" s="15" t="s">
        <v>20</v>
      </c>
      <c r="E14" s="15" t="s">
        <v>20</v>
      </c>
      <c r="F14" s="15" t="s">
        <v>20</v>
      </c>
      <c r="G14" s="15" t="s">
        <v>20</v>
      </c>
      <c r="H14" s="15" t="s">
        <v>20</v>
      </c>
      <c r="I14" s="15" t="s">
        <v>20</v>
      </c>
      <c r="J14" s="15" t="s">
        <v>20</v>
      </c>
      <c r="K14" s="15" t="s">
        <v>20</v>
      </c>
      <c r="L14" s="86">
        <v>277862.77</v>
      </c>
      <c r="M14" s="15" t="s">
        <v>20</v>
      </c>
      <c r="N14" s="15" t="s">
        <v>20</v>
      </c>
      <c r="O14" s="27">
        <f t="shared" si="0"/>
        <v>277862.77</v>
      </c>
    </row>
    <row r="15" spans="1:15" s="81" customFormat="1" ht="37.5">
      <c r="A15" s="46"/>
      <c r="B15" s="82" t="s">
        <v>98</v>
      </c>
      <c r="C15" s="15" t="s">
        <v>20</v>
      </c>
      <c r="D15" s="15" t="s">
        <v>20</v>
      </c>
      <c r="E15" s="15" t="s">
        <v>20</v>
      </c>
      <c r="F15" s="15" t="s">
        <v>20</v>
      </c>
      <c r="G15" s="15" t="s">
        <v>20</v>
      </c>
      <c r="H15" s="15" t="s">
        <v>20</v>
      </c>
      <c r="I15" s="15" t="s">
        <v>20</v>
      </c>
      <c r="J15" s="15" t="s">
        <v>20</v>
      </c>
      <c r="K15" s="15" t="s">
        <v>20</v>
      </c>
      <c r="L15" s="86">
        <v>3931.08</v>
      </c>
      <c r="M15" s="15" t="s">
        <v>20</v>
      </c>
      <c r="N15" s="15" t="s">
        <v>20</v>
      </c>
      <c r="O15" s="27">
        <f t="shared" si="0"/>
        <v>3931.08</v>
      </c>
    </row>
    <row r="16" spans="1:15" s="81" customFormat="1" ht="37.5">
      <c r="A16" s="46"/>
      <c r="B16" s="82" t="s">
        <v>99</v>
      </c>
      <c r="C16" s="15" t="s">
        <v>20</v>
      </c>
      <c r="D16" s="15" t="s">
        <v>20</v>
      </c>
      <c r="E16" s="15" t="s">
        <v>20</v>
      </c>
      <c r="F16" s="15" t="s">
        <v>20</v>
      </c>
      <c r="G16" s="15" t="s">
        <v>20</v>
      </c>
      <c r="H16" s="15" t="s">
        <v>20</v>
      </c>
      <c r="I16" s="15" t="s">
        <v>20</v>
      </c>
      <c r="J16" s="15" t="s">
        <v>20</v>
      </c>
      <c r="K16" s="15" t="s">
        <v>20</v>
      </c>
      <c r="L16" s="86">
        <v>3932.76</v>
      </c>
      <c r="M16" s="15" t="s">
        <v>20</v>
      </c>
      <c r="N16" s="15" t="s">
        <v>20</v>
      </c>
      <c r="O16" s="27">
        <f t="shared" si="0"/>
        <v>3932.76</v>
      </c>
    </row>
    <row r="17" spans="1:15" s="81" customFormat="1" ht="37.5">
      <c r="A17" s="46"/>
      <c r="B17" s="82" t="s">
        <v>95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86">
        <v>101181.66</v>
      </c>
      <c r="M17" s="15" t="s">
        <v>20</v>
      </c>
      <c r="N17" s="15" t="s">
        <v>20</v>
      </c>
      <c r="O17" s="27">
        <f t="shared" si="0"/>
        <v>101181.66</v>
      </c>
    </row>
    <row r="18" spans="1:15" s="81" customFormat="1" ht="18.75">
      <c r="A18" s="46"/>
      <c r="B18" s="82" t="s">
        <v>97</v>
      </c>
      <c r="C18" s="15" t="s">
        <v>20</v>
      </c>
      <c r="D18" s="15" t="s">
        <v>20</v>
      </c>
      <c r="E18" s="15" t="s">
        <v>20</v>
      </c>
      <c r="F18" s="15" t="s">
        <v>20</v>
      </c>
      <c r="G18" s="15" t="s">
        <v>20</v>
      </c>
      <c r="H18" s="15" t="s">
        <v>20</v>
      </c>
      <c r="I18" s="15" t="s">
        <v>20</v>
      </c>
      <c r="J18" s="15" t="s">
        <v>20</v>
      </c>
      <c r="K18" s="15" t="s">
        <v>20</v>
      </c>
      <c r="L18" s="15" t="s">
        <v>20</v>
      </c>
      <c r="M18" s="15" t="s">
        <v>20</v>
      </c>
      <c r="N18" s="87">
        <v>282692.23</v>
      </c>
      <c r="O18" s="27">
        <f t="shared" si="0"/>
        <v>282692.23</v>
      </c>
    </row>
    <row r="19" spans="1:15" s="81" customFormat="1" ht="37.5">
      <c r="A19" s="46"/>
      <c r="B19" s="82" t="s">
        <v>96</v>
      </c>
      <c r="C19" s="15" t="s">
        <v>20</v>
      </c>
      <c r="D19" s="15" t="s">
        <v>20</v>
      </c>
      <c r="E19" s="15" t="s">
        <v>20</v>
      </c>
      <c r="F19" s="15" t="s">
        <v>20</v>
      </c>
      <c r="G19" s="15" t="s">
        <v>20</v>
      </c>
      <c r="H19" s="15" t="s">
        <v>20</v>
      </c>
      <c r="I19" s="15" t="s">
        <v>20</v>
      </c>
      <c r="J19" s="15" t="s">
        <v>20</v>
      </c>
      <c r="K19" s="15" t="s">
        <v>20</v>
      </c>
      <c r="L19" s="15" t="s">
        <v>20</v>
      </c>
      <c r="M19" s="15" t="s">
        <v>20</v>
      </c>
      <c r="N19" s="87">
        <v>4172.2</v>
      </c>
      <c r="O19" s="27">
        <f t="shared" si="0"/>
        <v>4172.2</v>
      </c>
    </row>
    <row r="20" spans="1:15" s="81" customFormat="1" ht="18.75">
      <c r="A20" s="46"/>
      <c r="B20" s="82" t="s">
        <v>100</v>
      </c>
      <c r="C20" s="15" t="s">
        <v>20</v>
      </c>
      <c r="D20" s="15" t="s">
        <v>20</v>
      </c>
      <c r="E20" s="15" t="s">
        <v>20</v>
      </c>
      <c r="F20" s="15" t="s">
        <v>20</v>
      </c>
      <c r="G20" s="15" t="s">
        <v>20</v>
      </c>
      <c r="H20" s="15" t="s">
        <v>20</v>
      </c>
      <c r="I20" s="15" t="s">
        <v>20</v>
      </c>
      <c r="J20" s="15" t="s">
        <v>20</v>
      </c>
      <c r="K20" s="15" t="s">
        <v>20</v>
      </c>
      <c r="L20" s="15" t="s">
        <v>20</v>
      </c>
      <c r="M20" s="15" t="s">
        <v>20</v>
      </c>
      <c r="N20" s="87">
        <v>4320</v>
      </c>
      <c r="O20" s="27">
        <f t="shared" si="0"/>
        <v>4320</v>
      </c>
    </row>
    <row r="21" spans="1:15" s="81" customFormat="1" ht="37.5">
      <c r="A21" s="46"/>
      <c r="B21" s="82" t="s">
        <v>99</v>
      </c>
      <c r="C21" s="15" t="s">
        <v>20</v>
      </c>
      <c r="D21" s="15" t="s">
        <v>20</v>
      </c>
      <c r="E21" s="15" t="s">
        <v>20</v>
      </c>
      <c r="F21" s="15" t="s">
        <v>20</v>
      </c>
      <c r="G21" s="15" t="s">
        <v>20</v>
      </c>
      <c r="H21" s="15" t="s">
        <v>20</v>
      </c>
      <c r="I21" s="15" t="s">
        <v>20</v>
      </c>
      <c r="J21" s="15" t="s">
        <v>20</v>
      </c>
      <c r="K21" s="15" t="s">
        <v>20</v>
      </c>
      <c r="L21" s="15" t="s">
        <v>20</v>
      </c>
      <c r="M21" s="15" t="s">
        <v>20</v>
      </c>
      <c r="N21" s="87">
        <v>1995.37</v>
      </c>
      <c r="O21" s="27">
        <f t="shared" si="0"/>
        <v>1995.37</v>
      </c>
    </row>
    <row r="22" spans="1:15" s="81" customFormat="1" ht="37.5">
      <c r="A22" s="46"/>
      <c r="B22" s="82" t="s">
        <v>95</v>
      </c>
      <c r="C22" s="15" t="s">
        <v>20</v>
      </c>
      <c r="D22" s="15" t="s">
        <v>20</v>
      </c>
      <c r="E22" s="15" t="s">
        <v>20</v>
      </c>
      <c r="F22" s="15" t="s">
        <v>20</v>
      </c>
      <c r="G22" s="15" t="s">
        <v>20</v>
      </c>
      <c r="H22" s="15" t="s">
        <v>20</v>
      </c>
      <c r="I22" s="15" t="s">
        <v>20</v>
      </c>
      <c r="J22" s="15" t="s">
        <v>20</v>
      </c>
      <c r="K22" s="15" t="s">
        <v>20</v>
      </c>
      <c r="L22" s="15" t="s">
        <v>20</v>
      </c>
      <c r="M22" s="15" t="s">
        <v>20</v>
      </c>
      <c r="N22" s="87">
        <v>136696</v>
      </c>
      <c r="O22" s="27">
        <f t="shared" si="0"/>
        <v>136696</v>
      </c>
    </row>
    <row r="23" spans="1:15" ht="19.5" thickBot="1">
      <c r="A23" s="24"/>
      <c r="B23" s="88" t="s">
        <v>27</v>
      </c>
      <c r="C23" s="89">
        <f t="shared" ref="C23:M23" si="2">SUM(C9:C22)</f>
        <v>0</v>
      </c>
      <c r="D23" s="89">
        <f t="shared" si="2"/>
        <v>0</v>
      </c>
      <c r="E23" s="89">
        <f t="shared" si="2"/>
        <v>0</v>
      </c>
      <c r="F23" s="89">
        <f t="shared" si="2"/>
        <v>0</v>
      </c>
      <c r="G23" s="89">
        <f t="shared" si="2"/>
        <v>8902.33</v>
      </c>
      <c r="H23" s="89">
        <f t="shared" si="2"/>
        <v>0</v>
      </c>
      <c r="I23" s="89">
        <f t="shared" si="2"/>
        <v>162736.79999999999</v>
      </c>
      <c r="J23" s="89">
        <f t="shared" si="2"/>
        <v>883095</v>
      </c>
      <c r="K23" s="89">
        <f t="shared" si="2"/>
        <v>0</v>
      </c>
      <c r="L23" s="89">
        <f t="shared" si="2"/>
        <v>386908.27</v>
      </c>
      <c r="M23" s="89">
        <f t="shared" si="2"/>
        <v>0</v>
      </c>
      <c r="N23" s="89">
        <f>SUM(N9:N22)</f>
        <v>429875.8</v>
      </c>
      <c r="O23" s="101">
        <f>SUM(C23:N23)</f>
        <v>1871518.2</v>
      </c>
    </row>
    <row r="24" spans="1:15" ht="18.75">
      <c r="A24" s="24"/>
      <c r="B24" s="16" t="s">
        <v>27</v>
      </c>
      <c r="C24" s="17" t="s">
        <v>20</v>
      </c>
      <c r="D24" s="17" t="s">
        <v>20</v>
      </c>
      <c r="E24" s="17" t="s">
        <v>20</v>
      </c>
      <c r="F24" s="17" t="s">
        <v>20</v>
      </c>
      <c r="G24" s="17" t="s">
        <v>20</v>
      </c>
      <c r="H24" s="17" t="s">
        <v>20</v>
      </c>
      <c r="I24" s="17" t="s">
        <v>20</v>
      </c>
      <c r="J24" s="17" t="s">
        <v>20</v>
      </c>
      <c r="K24" s="17" t="s">
        <v>20</v>
      </c>
      <c r="L24" s="17" t="s">
        <v>20</v>
      </c>
      <c r="M24" s="17" t="s">
        <v>20</v>
      </c>
      <c r="N24" s="17" t="s">
        <v>20</v>
      </c>
      <c r="O24" s="18">
        <f>SUM(O5:O6,O9:O22)</f>
        <v>1877518.2</v>
      </c>
    </row>
    <row r="25" spans="1:15" ht="18.75">
      <c r="A25" s="24"/>
    </row>
    <row r="26" spans="1:15" ht="18.75">
      <c r="A26" s="24"/>
    </row>
    <row r="27" spans="1:15" ht="18.75">
      <c r="A27" s="24"/>
    </row>
    <row r="28" spans="1:15" ht="18.75">
      <c r="A28" s="24"/>
    </row>
    <row r="29" spans="1:15" ht="18.75">
      <c r="A29" s="24"/>
    </row>
    <row r="30" spans="1:15" ht="18.75">
      <c r="A30" s="24"/>
    </row>
    <row r="31" spans="1:15" ht="18.75">
      <c r="A31" s="24"/>
    </row>
    <row r="32" spans="1:15" ht="18.75">
      <c r="A32" s="24"/>
    </row>
    <row r="33" spans="1:1" ht="18.75">
      <c r="A33" s="24"/>
    </row>
    <row r="34" spans="1:1" ht="18.75">
      <c r="A34" s="24"/>
    </row>
    <row r="35" spans="1:1" ht="18.75">
      <c r="A35" s="24"/>
    </row>
    <row r="36" spans="1:1" ht="18.75">
      <c r="A36" s="24"/>
    </row>
    <row r="37" spans="1:1" ht="18.75">
      <c r="A37" s="24"/>
    </row>
    <row r="38" spans="1:1" ht="18.75">
      <c r="A38" s="24"/>
    </row>
    <row r="39" spans="1:1" ht="18.75">
      <c r="A39" s="24"/>
    </row>
    <row r="40" spans="1:1" ht="18.75">
      <c r="A40" s="46"/>
    </row>
    <row r="41" spans="1:1" ht="18.75">
      <c r="A41" s="24"/>
    </row>
    <row r="42" spans="1:1" ht="18.75">
      <c r="A42" s="24"/>
    </row>
    <row r="43" spans="1:1" ht="18.75">
      <c r="A43" s="24"/>
    </row>
    <row r="44" spans="1:1" ht="18.75">
      <c r="A44" s="24"/>
    </row>
    <row r="45" spans="1:1" ht="18.75">
      <c r="A45" s="24"/>
    </row>
    <row r="46" spans="1:1" ht="18.75">
      <c r="A46" s="24"/>
    </row>
    <row r="47" spans="1:1" ht="18.75">
      <c r="A47" s="24"/>
    </row>
    <row r="48" spans="1:1" ht="18.75">
      <c r="A48" s="24"/>
    </row>
    <row r="49" spans="1:1" ht="18.75">
      <c r="A49" s="24"/>
    </row>
    <row r="50" spans="1:1" ht="18.75">
      <c r="A50" s="24"/>
    </row>
    <row r="51" spans="1:1" ht="18.75">
      <c r="A51" s="24"/>
    </row>
    <row r="52" spans="1:1" ht="18.75">
      <c r="A52" s="24"/>
    </row>
    <row r="53" spans="1:1" ht="18.75">
      <c r="A53" s="24"/>
    </row>
    <row r="54" spans="1:1" ht="18.75">
      <c r="A54" s="24"/>
    </row>
    <row r="55" spans="1:1" ht="18.75">
      <c r="A55" s="24"/>
    </row>
    <row r="56" spans="1:1" ht="18.75">
      <c r="A56" s="24"/>
    </row>
    <row r="57" spans="1:1" ht="18.75">
      <c r="A57" s="24"/>
    </row>
    <row r="58" spans="1:1" ht="18.75">
      <c r="A58" s="24"/>
    </row>
    <row r="59" spans="1:1" ht="18.75">
      <c r="A59" s="24"/>
    </row>
    <row r="60" spans="1:1" ht="18.75">
      <c r="A60" s="24"/>
    </row>
    <row r="61" spans="1:1" ht="18.75">
      <c r="A61" s="46"/>
    </row>
    <row r="62" spans="1:1" ht="18.75">
      <c r="A62" s="24"/>
    </row>
    <row r="63" spans="1:1" ht="18.75">
      <c r="A63" s="24"/>
    </row>
    <row r="64" spans="1:1" ht="18.75">
      <c r="A64" s="24"/>
    </row>
    <row r="65" spans="1:1" ht="18.75">
      <c r="A65" s="24"/>
    </row>
    <row r="66" spans="1:1" ht="18.75">
      <c r="A66" s="24"/>
    </row>
    <row r="67" spans="1:1" ht="18.75">
      <c r="A67" s="24"/>
    </row>
    <row r="68" spans="1:1" ht="18.75">
      <c r="A68" s="24"/>
    </row>
    <row r="69" spans="1:1" ht="18.75">
      <c r="A69" s="24"/>
    </row>
    <row r="70" spans="1:1" ht="18.75">
      <c r="A70" s="24"/>
    </row>
    <row r="71" spans="1:1" ht="18.75">
      <c r="A71" s="24"/>
    </row>
    <row r="72" spans="1:1" ht="18.75">
      <c r="A72" s="24"/>
    </row>
    <row r="73" spans="1:1" ht="18.75">
      <c r="A73" s="24"/>
    </row>
    <row r="74" spans="1:1" ht="18.75">
      <c r="A74" s="24"/>
    </row>
    <row r="75" spans="1:1" ht="18.75">
      <c r="A75" s="24"/>
    </row>
    <row r="76" spans="1:1" ht="18.75">
      <c r="A76" s="24"/>
    </row>
    <row r="77" spans="1:1" ht="18.75">
      <c r="A77" s="24"/>
    </row>
    <row r="78" spans="1:1" ht="18.75">
      <c r="A78" s="47"/>
    </row>
    <row r="79" spans="1:1" ht="18.75">
      <c r="A79" s="48"/>
    </row>
    <row r="80" spans="1:1" ht="18.75">
      <c r="A80" s="24"/>
    </row>
    <row r="81" spans="1:1" ht="18.75">
      <c r="A81" s="24"/>
    </row>
    <row r="82" spans="1:1" ht="18.75">
      <c r="A82" s="24"/>
    </row>
    <row r="83" spans="1:1" ht="18.75">
      <c r="A83" s="24"/>
    </row>
    <row r="84" spans="1:1" ht="18.75">
      <c r="A84" s="24"/>
    </row>
    <row r="85" spans="1:1" ht="18.75">
      <c r="A85" s="24"/>
    </row>
    <row r="86" spans="1:1" ht="18.75">
      <c r="A86" s="49"/>
    </row>
    <row r="87" spans="1:1" ht="18.75">
      <c r="A87" s="49"/>
    </row>
    <row r="88" spans="1:1" ht="18.75">
      <c r="A88" s="24"/>
    </row>
    <row r="89" spans="1:1" ht="18.75">
      <c r="A89" s="24"/>
    </row>
    <row r="90" spans="1:1" ht="18.75">
      <c r="A90" s="24"/>
    </row>
    <row r="91" spans="1:1" ht="18.75">
      <c r="A91" s="24"/>
    </row>
    <row r="92" spans="1:1" ht="18.75">
      <c r="A92" s="24"/>
    </row>
    <row r="93" spans="1:1" ht="18.75">
      <c r="A93" s="24"/>
    </row>
    <row r="94" spans="1:1" ht="18.75">
      <c r="A94" s="24"/>
    </row>
    <row r="95" spans="1:1" ht="18.75">
      <c r="A95" s="24"/>
    </row>
    <row r="96" spans="1:1" ht="18.75">
      <c r="A96" s="24"/>
    </row>
  </sheetData>
  <mergeCells count="1">
    <mergeCell ref="B1:O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="85" zoomScaleNormal="85" workbookViewId="0">
      <selection activeCell="D13" sqref="D13"/>
    </sheetView>
  </sheetViews>
  <sheetFormatPr defaultRowHeight="15"/>
  <cols>
    <col min="1" max="1" width="65.7109375" customWidth="1"/>
    <col min="2" max="3" width="9.85546875" bestFit="1" customWidth="1"/>
    <col min="4" max="4" width="13.42578125" bestFit="1" customWidth="1"/>
    <col min="5" max="5" width="11" bestFit="1" customWidth="1"/>
    <col min="6" max="7" width="11.7109375" bestFit="1" customWidth="1"/>
    <col min="8" max="8" width="10.7109375" bestFit="1" customWidth="1"/>
    <col min="9" max="9" width="11.85546875" bestFit="1" customWidth="1"/>
    <col min="10" max="10" width="12.7109375" bestFit="1" customWidth="1"/>
    <col min="11" max="11" width="12.42578125" bestFit="1" customWidth="1"/>
    <col min="12" max="12" width="13.42578125" bestFit="1" customWidth="1"/>
    <col min="13" max="13" width="17.42578125" customWidth="1"/>
    <col min="14" max="14" width="18.28515625" bestFit="1" customWidth="1"/>
  </cols>
  <sheetData>
    <row r="1" spans="1:14">
      <c r="A1" s="114" t="s">
        <v>101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8.75">
      <c r="A3" s="19" t="s">
        <v>0</v>
      </c>
      <c r="B3" s="13" t="s">
        <v>2</v>
      </c>
      <c r="C3" s="13" t="s">
        <v>1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13" t="s">
        <v>13</v>
      </c>
    </row>
    <row r="4" spans="1:14" ht="37.5">
      <c r="A4" s="26" t="s">
        <v>113</v>
      </c>
      <c r="B4" s="4" t="s">
        <v>20</v>
      </c>
      <c r="C4" s="11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11" t="s">
        <v>20</v>
      </c>
      <c r="I4" s="11" t="s">
        <v>20</v>
      </c>
      <c r="J4" s="4" t="s">
        <v>20</v>
      </c>
      <c r="K4" s="11" t="s">
        <v>20</v>
      </c>
      <c r="L4" s="4" t="s">
        <v>20</v>
      </c>
      <c r="M4" s="4" t="s">
        <v>20</v>
      </c>
      <c r="N4" s="27">
        <f t="shared" ref="N4:N6" si="0">SUM(B4:M4)</f>
        <v>0</v>
      </c>
    </row>
    <row r="5" spans="1:14" ht="150">
      <c r="A5" s="76" t="s">
        <v>152</v>
      </c>
      <c r="B5" s="15" t="s">
        <v>20</v>
      </c>
      <c r="C5" s="15" t="s">
        <v>20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  <c r="M5" s="115">
        <v>133980.57999999999</v>
      </c>
      <c r="N5" s="27">
        <f t="shared" si="0"/>
        <v>133980.57999999999</v>
      </c>
    </row>
    <row r="6" spans="1:14" ht="38.25" thickBot="1">
      <c r="A6" s="91" t="s">
        <v>151</v>
      </c>
      <c r="B6" s="21" t="s">
        <v>20</v>
      </c>
      <c r="C6" s="21" t="s">
        <v>20</v>
      </c>
      <c r="D6" s="21" t="s">
        <v>20</v>
      </c>
      <c r="E6" s="21" t="s">
        <v>20</v>
      </c>
      <c r="F6" s="21" t="s">
        <v>20</v>
      </c>
      <c r="G6" s="21" t="s">
        <v>20</v>
      </c>
      <c r="H6" s="21" t="s">
        <v>20</v>
      </c>
      <c r="I6" s="21" t="s">
        <v>20</v>
      </c>
      <c r="J6" s="21" t="s">
        <v>20</v>
      </c>
      <c r="K6" s="21" t="s">
        <v>20</v>
      </c>
      <c r="L6" s="21" t="s">
        <v>20</v>
      </c>
      <c r="M6" s="116">
        <v>66019.42</v>
      </c>
      <c r="N6" s="90">
        <f t="shared" si="0"/>
        <v>66019.42</v>
      </c>
    </row>
    <row r="7" spans="1:14" ht="18.75">
      <c r="A7" s="92" t="s">
        <v>13</v>
      </c>
      <c r="B7" s="93">
        <f>SUM(B4:B6)</f>
        <v>0</v>
      </c>
      <c r="C7" s="93">
        <f>SUM(C4:C6)</f>
        <v>0</v>
      </c>
      <c r="D7" s="93">
        <f>SUM(D4:D6)</f>
        <v>0</v>
      </c>
      <c r="E7" s="93">
        <f>SUM(E4:E6)</f>
        <v>0</v>
      </c>
      <c r="F7" s="93">
        <f>SUM(F4:F6)</f>
        <v>0</v>
      </c>
      <c r="G7" s="93">
        <f>SUM(G4:G6)</f>
        <v>0</v>
      </c>
      <c r="H7" s="93">
        <f>SUM(H4:H6)</f>
        <v>0</v>
      </c>
      <c r="I7" s="93">
        <f>SUM(I4:I6)</f>
        <v>0</v>
      </c>
      <c r="J7" s="94">
        <f>SUM(J4:J6)</f>
        <v>0</v>
      </c>
      <c r="K7" s="94">
        <f>SUM(K4:K6)</f>
        <v>0</v>
      </c>
      <c r="L7" s="94">
        <f>SUM(L4:L6)</f>
        <v>0</v>
      </c>
      <c r="M7" s="117">
        <f>SUM(M4:M6)</f>
        <v>200000</v>
      </c>
      <c r="N7" s="118">
        <f>SUM(N4:N6)</f>
        <v>200000</v>
      </c>
    </row>
  </sheetData>
  <mergeCells count="1">
    <mergeCell ref="A1:N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Бюджет 1 фонд</vt:lpstr>
      <vt:lpstr>2 фонд с.р.</vt:lpstr>
      <vt:lpstr>3 фонд к.д.</vt:lpstr>
      <vt:lpstr>7 фонд</vt:lpstr>
      <vt:lpstr>7 фонд субвенція</vt:lpstr>
      <vt:lpstr>'Бюджет 1 фонд'!Data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2018-01-16T15:08:03Z</cp:lastPrinted>
  <dcterms:created xsi:type="dcterms:W3CDTF">2018-01-15T10:40:25Z</dcterms:created>
  <dcterms:modified xsi:type="dcterms:W3CDTF">2018-04-20T08:01:45Z</dcterms:modified>
</cp:coreProperties>
</file>